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89" activeTab="11"/>
  </bookViews>
  <sheets>
    <sheet name="1" sheetId="1" r:id="rId1"/>
    <sheet name="2" sheetId="2" r:id="rId2"/>
    <sheet name="3.1" sheetId="3" r:id="rId3"/>
    <sheet name="3.2" sheetId="4" r:id="rId4"/>
    <sheet name="3.3" sheetId="5" r:id="rId5"/>
    <sheet name="3.4" sheetId="6" r:id="rId6"/>
    <sheet name="3.5" sheetId="7" r:id="rId7"/>
    <sheet name="4" sheetId="8" r:id="rId8"/>
    <sheet name="5" sheetId="9" r:id="rId9"/>
    <sheet name="6" sheetId="10" r:id="rId10"/>
    <sheet name="7" sheetId="11" r:id="rId11"/>
    <sheet name="8" sheetId="12" r:id="rId12"/>
  </sheets>
  <externalReferences>
    <externalReference r:id="rId15"/>
    <externalReference r:id="rId16"/>
    <externalReference r:id="rId17"/>
  </externalReferences>
  <definedNames>
    <definedName name="_xlnm.Print_Titles" localSheetId="0">'1'!$15:$17</definedName>
    <definedName name="_xlnm.Print_Titles" localSheetId="2">'3.1'!$15:$18</definedName>
    <definedName name="_xlnm.Print_Titles" localSheetId="3">'3.2'!$15:$18</definedName>
    <definedName name="_xlnm.Print_Titles" localSheetId="4">'3.3'!$15:$18</definedName>
    <definedName name="_xlnm.Print_Titles" localSheetId="5">'3.4'!$15:$18</definedName>
    <definedName name="_xlnm.Print_Titles" localSheetId="6">'3.5'!$15:$18</definedName>
    <definedName name="_xlnm.Print_Area" localSheetId="0">'1'!$A$1:$AN$64</definedName>
    <definedName name="_xlnm.Print_Area" localSheetId="1">'2'!$A$1:$S$41</definedName>
    <definedName name="_xlnm.Print_Area" localSheetId="2">'3.1'!$A$1:$AA$328</definedName>
    <definedName name="_xlnm.Print_Area" localSheetId="3">'3.2'!$A$1:$AA$328</definedName>
    <definedName name="_xlnm.Print_Area" localSheetId="4">'3.3'!$A$1:$AA$328</definedName>
    <definedName name="_xlnm.Print_Area" localSheetId="5">'3.4'!$A$1:$AA$328</definedName>
    <definedName name="_xlnm.Print_Area" localSheetId="6">'3.5'!$A$1:$AA$328</definedName>
    <definedName name="_xlnm.Print_Area" localSheetId="7">'4'!$A$1:$AT$68</definedName>
    <definedName name="_xlnm.Print_Area" localSheetId="8">'5'!$A$1:$AL$57</definedName>
    <definedName name="_xlnm.Print_Area" localSheetId="10">'7'!$A$1:$AZ$67</definedName>
    <definedName name="_xlnm.Print_Area" localSheetId="11">'8'!$A$1:$H$91</definedName>
  </definedNames>
  <calcPr fullCalcOnLoad="1"/>
</workbook>
</file>

<file path=xl/sharedStrings.xml><?xml version="1.0" encoding="utf-8"?>
<sst xmlns="http://schemas.openxmlformats.org/spreadsheetml/2006/main" count="4588" uniqueCount="464">
  <si>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</si>
  <si>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</si>
  <si>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</si>
  <si>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</si>
  <si>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</si>
  <si>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</si>
  <si>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</si>
  <si>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5.1</t>
  </si>
  <si>
    <t>5.2</t>
  </si>
  <si>
    <t>6.1</t>
  </si>
  <si>
    <t>6.2</t>
  </si>
  <si>
    <t>6.3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</si>
  <si>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</si>
  <si>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</si>
  <si>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</si>
  <si>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</si>
  <si>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</si>
  <si>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</si>
  <si>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</si>
  <si>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</si>
  <si>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</si>
  <si>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8.3</t>
  </si>
  <si>
    <t>4.4</t>
  </si>
  <si>
    <t>9.1</t>
  </si>
  <si>
    <t>9.2</t>
  </si>
  <si>
    <t>10.1</t>
  </si>
  <si>
    <t>Номер группы инвести-ционных проектов</t>
  </si>
  <si>
    <t>5.5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</si>
  <si>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</si>
  <si>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</si>
  <si>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</si>
  <si>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</si>
  <si>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</si>
  <si>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</si>
  <si>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</si>
  <si>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</si>
  <si>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</si>
  <si>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</si>
  <si>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</si>
  <si>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</si>
  <si>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</si>
  <si>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</si>
  <si>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</si>
  <si>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</si>
  <si>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</si>
  <si>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</si>
  <si>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</si>
  <si>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</si>
  <si>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</si>
  <si>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</si>
  <si>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</si>
  <si>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</si>
  <si>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</si>
  <si>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4.5</t>
  </si>
  <si>
    <t>4.6</t>
  </si>
  <si>
    <t>4.7</t>
  </si>
  <si>
    <t>4.8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</si>
  <si>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</si>
  <si>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</si>
  <si>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</si>
  <si>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</si>
  <si>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</si>
  <si>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к электрическим сетям иных сетевых организаций,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</si>
  <si>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</si>
  <si>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</si>
  <si>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</si>
  <si>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</si>
  <si>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</si>
  <si>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</si>
  <si>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</si>
  <si>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</si>
  <si>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</si>
  <si>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</si>
  <si>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</si>
  <si>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</si>
  <si>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</si>
  <si>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</si>
  <si>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</si>
  <si>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Прочие инвестиционные проекты, всего</t>
  </si>
  <si>
    <t>Покупка земельных участков для целей реализации инвестиционных проектов, всего</t>
  </si>
  <si>
    <t>Прочее новое строительство объектов электросетевого хозяйства,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</si>
  <si>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</si>
  <si>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Реконструкция, модернизация, техническое перевооружение, всего</t>
  </si>
  <si>
    <t>Технологическое присоединение, всего</t>
  </si>
  <si>
    <t>Г</t>
  </si>
  <si>
    <t>ВСЕГО по инвестиционной программе, в том числе:</t>
  </si>
  <si>
    <t>Приложение  № 1</t>
  </si>
  <si>
    <t>0.1</t>
  </si>
  <si>
    <t>0.2</t>
  </si>
  <si>
    <t>0.3</t>
  </si>
  <si>
    <t>0.4</t>
  </si>
  <si>
    <t>1.3</t>
  </si>
  <si>
    <t>1.3.1</t>
  </si>
  <si>
    <t>1.3.2</t>
  </si>
  <si>
    <t>1.4</t>
  </si>
  <si>
    <t xml:space="preserve">Инвестиции, связанные с деятельностью, не относящейся к сфере электроэнергетики                 </t>
  </si>
  <si>
    <t>Идентификатор инвестиционного проекта</t>
  </si>
  <si>
    <t>0</t>
  </si>
  <si>
    <t>0.5</t>
  </si>
  <si>
    <t>0.6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</si>
  <si>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</si>
  <si>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</si>
  <si>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</si>
  <si>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</si>
  <si>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</si>
  <si>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1.1.4.2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</si>
  <si>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</si>
  <si>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</si>
  <si>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«Установка приборов учета, класс напряжения 0,22 (0,4) кВ, всего, в том числе:»</t>
  </si>
  <si>
    <t>1.2.3.5</t>
  </si>
  <si>
    <t>1.2.3.6</t>
  </si>
  <si>
    <t>1.2.3.7</t>
  </si>
  <si>
    <t>1.2.4.2</t>
  </si>
  <si>
    <t>1.5</t>
  </si>
  <si>
    <t>1.6</t>
  </si>
  <si>
    <t>План</t>
  </si>
  <si>
    <t>нд</t>
  </si>
  <si>
    <t>Чеченская Республика</t>
  </si>
  <si>
    <t>иных источников финансирования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</si>
  <si>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</si>
  <si>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</si>
  <si>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федерального бюджета</t>
  </si>
  <si>
    <t>Общий объем финансирования, в том числе за счет:</t>
  </si>
  <si>
    <t>месяц и год составления сметной документации</t>
  </si>
  <si>
    <t>в базисном уровне цен, млн рублей 
(с НДС)</t>
  </si>
  <si>
    <t xml:space="preserve">План 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</si>
  <si>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</si>
  <si>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</si>
  <si>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</si>
  <si>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Полная сметная стоимость инвестиционного проекта в соответствии с утвержденной проектной документацией</t>
  </si>
  <si>
    <t>Год начала реализации инвестиционного проекта</t>
  </si>
  <si>
    <t>Приложение  № 2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</si>
  <si>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</si>
  <si>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</si>
  <si>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</si>
  <si>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</si>
  <si>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</si>
  <si>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</si>
  <si>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</si>
  <si>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2025 год</t>
  </si>
  <si>
    <t>2024 год</t>
  </si>
  <si>
    <t>2023 год</t>
  </si>
  <si>
    <t>2022 год</t>
  </si>
  <si>
    <t>2021 год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</si>
  <si>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</si>
  <si>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</si>
  <si>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</si>
  <si>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Год окончания реализации инвестиционного проекта</t>
  </si>
  <si>
    <t>Год начала  реализации инвестиционного проекта</t>
  </si>
  <si>
    <t>9</t>
  </si>
  <si>
    <t>6.1.7</t>
  </si>
  <si>
    <t>6.1.6</t>
  </si>
  <si>
    <t>6.1.5</t>
  </si>
  <si>
    <t>6.1.4</t>
  </si>
  <si>
    <t>6.1.3</t>
  </si>
  <si>
    <t>6.1.2</t>
  </si>
  <si>
    <t>6.1.1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</si>
  <si>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</si>
  <si>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</si>
  <si>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</si>
  <si>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</si>
  <si>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</si>
  <si>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</si>
  <si>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</si>
  <si>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</si>
  <si>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</si>
  <si>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</si>
  <si>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Приложение  № 4</t>
  </si>
  <si>
    <t>11</t>
  </si>
  <si>
    <t>10</t>
  </si>
  <si>
    <t>8</t>
  </si>
  <si>
    <t>7</t>
  </si>
  <si>
    <t>6</t>
  </si>
  <si>
    <t>5</t>
  </si>
  <si>
    <t>4.4.7</t>
  </si>
  <si>
    <t>4.4.6</t>
  </si>
  <si>
    <t>4.4.5</t>
  </si>
  <si>
    <t>4.4.4</t>
  </si>
  <si>
    <t>4.4.3</t>
  </si>
  <si>
    <t>4.4.2</t>
  </si>
  <si>
    <t>4.4.1</t>
  </si>
  <si>
    <t>4.3.7</t>
  </si>
  <si>
    <t>4.3.6</t>
  </si>
  <si>
    <t>4.3.5</t>
  </si>
  <si>
    <t>4.3.4</t>
  </si>
  <si>
    <t>4.3.3</t>
  </si>
  <si>
    <t>4.3.2</t>
  </si>
  <si>
    <t>4.3.1</t>
  </si>
  <si>
    <t>4.2.7</t>
  </si>
  <si>
    <t>4.2.6</t>
  </si>
  <si>
    <t>4.2.5</t>
  </si>
  <si>
    <t>4.2.4</t>
  </si>
  <si>
    <t>4.2.3</t>
  </si>
  <si>
    <t>4.2.2</t>
  </si>
  <si>
    <t>4.2.1</t>
  </si>
  <si>
    <t>4.1.7</t>
  </si>
  <si>
    <t>4.1.6</t>
  </si>
  <si>
    <t>4.1.5</t>
  </si>
  <si>
    <t>4.1.4</t>
  </si>
  <si>
    <t>4.1.3</t>
  </si>
  <si>
    <t>4.1.2</t>
  </si>
  <si>
    <t>4.1.1</t>
  </si>
  <si>
    <t>IV кв.</t>
  </si>
  <si>
    <t>III кв.</t>
  </si>
  <si>
    <t>II кв.</t>
  </si>
  <si>
    <t>I кв.</t>
  </si>
  <si>
    <t>Приложение  № 5</t>
  </si>
  <si>
    <t>5.5.6</t>
  </si>
  <si>
    <t>5.5.5</t>
  </si>
  <si>
    <t>5.5.4</t>
  </si>
  <si>
    <t>5.5.3</t>
  </si>
  <si>
    <t>5.5.2</t>
  </si>
  <si>
    <t>5.5.1</t>
  </si>
  <si>
    <t>5.4.6</t>
  </si>
  <si>
    <t>5.4.5</t>
  </si>
  <si>
    <t>5.4.4</t>
  </si>
  <si>
    <t>5.4.3</t>
  </si>
  <si>
    <t>5.4.2</t>
  </si>
  <si>
    <t>5.4.1</t>
  </si>
  <si>
    <t>5.3.6</t>
  </si>
  <si>
    <t>5.3.5</t>
  </si>
  <si>
    <t>5.3.4</t>
  </si>
  <si>
    <t>5.3.3</t>
  </si>
  <si>
    <t>5.3.2</t>
  </si>
  <si>
    <t>5.3.1</t>
  </si>
  <si>
    <t>Квартал</t>
  </si>
  <si>
    <t>Утвержденный план</t>
  </si>
  <si>
    <t>Приложение  № 6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</si>
  <si>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</si>
  <si>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</si>
  <si>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</si>
  <si>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</si>
  <si>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</si>
  <si>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</si>
  <si>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</si>
  <si>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</si>
  <si>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</si>
  <si>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</si>
  <si>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</si>
  <si>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</si>
  <si>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</si>
  <si>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</si>
  <si>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км КЛ</t>
  </si>
  <si>
    <t>км ВЛ
 2-цеп</t>
  </si>
  <si>
    <t>км ВЛ
 1-цеп</t>
  </si>
  <si>
    <t>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</si>
  <si>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</si>
  <si>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Приложение  № 7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</si>
  <si>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</si>
  <si>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</si>
  <si>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в ценах, сложившихся со времени составления сметной документации, млн рублей (с НДС)</t>
  </si>
  <si>
    <t>План 
на 01.01.2021 года</t>
  </si>
  <si>
    <t>Утвержденный план 
2023 года</t>
  </si>
  <si>
    <t>Утвержденный план 
2024 года</t>
  </si>
  <si>
    <t>Утвержденный план 
2025 года</t>
  </si>
  <si>
    <t>Итого (план)</t>
  </si>
  <si>
    <t>Раздел 2. План освоения капитальных вложений по инвестиционным проектам</t>
  </si>
  <si>
    <t>Освоение капитальных вложений в прогнозных ценах соответствующих лет, млн рублей (без НДС)</t>
  </si>
  <si>
    <t xml:space="preserve">Утвержденный план
</t>
  </si>
  <si>
    <t>14.1</t>
  </si>
  <si>
    <t>14.2</t>
  </si>
  <si>
    <t>14.3</t>
  </si>
  <si>
    <t>14.4</t>
  </si>
  <si>
    <t>14.5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</si>
  <si>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</si>
  <si>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</si>
  <si>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</si>
  <si>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</si>
  <si>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</si>
  <si>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</si>
  <si>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</si>
  <si>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</si>
  <si>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</si>
  <si>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</si>
  <si>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</si>
  <si>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</si>
  <si>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</si>
  <si>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</si>
  <si>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</si>
  <si>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</si>
  <si>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</si>
  <si>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</si>
  <si>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</si>
  <si>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</si>
  <si>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</si>
  <si>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</si>
  <si>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</si>
  <si>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</si>
  <si>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</si>
  <si>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 xml:space="preserve"> Перечни инвестиционных проектов</t>
  </si>
  <si>
    <t>Приложение  № 3.1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</si>
  <si>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</si>
  <si>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План ввода основных средств</t>
  </si>
  <si>
    <t>Раздел 1.  План принятия основных средств и нематериальных активов к бухгалтерскому учету</t>
  </si>
  <si>
    <t>Итого</t>
  </si>
  <si>
    <t>5.3.7</t>
  </si>
  <si>
    <t>5.4.7</t>
  </si>
  <si>
    <t>5.5.7</t>
  </si>
  <si>
    <r>
      <t>Раздел 2. План принятия основных средств и нематериальных активов к бухгалтерскому учету на 2021</t>
    </r>
    <r>
      <rPr>
        <b/>
        <sz val="14"/>
        <color indexed="8"/>
        <rFont val="Times New Roman"/>
        <family val="1"/>
      </rPr>
      <t xml:space="preserve"> год с распределенеием по кварталам</t>
    </r>
  </si>
  <si>
    <t>Утвержденный план принятия основных средств и нематериальных активов к бухгалтерскому учету на год</t>
  </si>
  <si>
    <t>Итого утвержденный план за год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</si>
  <si>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</si>
  <si>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</si>
  <si>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</si>
  <si>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4.5.1</t>
  </si>
  <si>
    <t>4.5.2</t>
  </si>
  <si>
    <t>4.5.3</t>
  </si>
  <si>
    <t>4.5.4</t>
  </si>
  <si>
    <t>4.5.5</t>
  </si>
  <si>
    <t>4.5.6</t>
  </si>
  <si>
    <t>Раздел 2. Ввод объектов инвестиционной деятельности (мощностей) в эксплуатацию</t>
  </si>
  <si>
    <t>-</t>
  </si>
  <si>
    <t>млн рублей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</si>
  <si>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</si>
  <si>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</si>
  <si>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</si>
  <si>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</si>
  <si>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</si>
  <si>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</si>
  <si>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средства консолидированного бюджета субъекта Российской Федерации</t>
  </si>
  <si>
    <t>2.5.2</t>
  </si>
  <si>
    <t>в том числе средства федерального бюджета, недоиспользованные в прошлых периодах</t>
  </si>
  <si>
    <t>2.5.1.1</t>
  </si>
  <si>
    <t>средства федерального бюджета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</si>
  <si>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</si>
  <si>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</si>
  <si>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</si>
  <si>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</si>
  <si>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</si>
  <si>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</si>
  <si>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</si>
  <si>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</si>
  <si>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</si>
  <si>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</si>
  <si>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</si>
  <si>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</si>
  <si>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</si>
  <si>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</si>
  <si>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</si>
  <si>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</si>
  <si>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</si>
  <si>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</si>
  <si>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в части обеспечения надежности</t>
  </si>
  <si>
    <t>1.2.3.7.2</t>
  </si>
  <si>
    <t xml:space="preserve">в части управления технологическими режимами </t>
  </si>
  <si>
    <t>1.2.3.7.1</t>
  </si>
  <si>
    <t>оказание услуг по оперативно-диспетчерскому управлению в электроэнергетике всего, в том числе:</t>
  </si>
  <si>
    <t>реализации тепловой энергии (мощности)</t>
  </si>
  <si>
    <t>реализация электрической энергии и мощности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</si>
  <si>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</si>
  <si>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</si>
  <si>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</si>
  <si>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</si>
  <si>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1.2.3.1.2</t>
  </si>
  <si>
    <t>производство и поставка электрической мощности на оптовом рынке электрической энергии и мощности</t>
  </si>
  <si>
    <t>1.2.3.1.2.</t>
  </si>
  <si>
    <t>производство и поставка электрической энергии на оптовом рынке электрической энергии и мощности</t>
  </si>
  <si>
    <t>1.2.3.1.1</t>
  </si>
  <si>
    <t>производство и поставка электрической энергии и мощности</t>
  </si>
  <si>
    <t>недоиспользованная амортизация прошлых лет всего, в том числе:</t>
  </si>
  <si>
    <t>прочая текущая амортизация</t>
  </si>
  <si>
    <t>1.2.1.7.2</t>
  </si>
  <si>
    <t>1.2.1.7.1</t>
  </si>
  <si>
    <t>1.2.1.7</t>
  </si>
  <si>
    <t>1.2.1.6</t>
  </si>
  <si>
    <t>1.2.1.5</t>
  </si>
  <si>
    <t>1.2.1.4</t>
  </si>
  <si>
    <t>1.2.1.3</t>
  </si>
  <si>
    <t>1.2.1.1.3</t>
  </si>
  <si>
    <t>1.2.1.1.2</t>
  </si>
  <si>
    <t>1.2.1.1.1</t>
  </si>
  <si>
    <t>текущая амортизация, учтенная в ценах (тарифах) всего, в том числе:</t>
  </si>
  <si>
    <t>Амортизация основных средств всего, в том числе:</t>
  </si>
  <si>
    <t>прочая прибыль</t>
  </si>
  <si>
    <t>1.1.2.3</t>
  </si>
  <si>
    <t>прибыль от продажи электрической энергии (мощности) по нерегулируемым ценам, всего в том числе: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</si>
  <si>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</si>
  <si>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</si>
  <si>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</si>
  <si>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</si>
  <si>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</si>
  <si>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</si>
  <si>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</si>
  <si>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 xml:space="preserve">    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</si>
  <si>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</si>
  <si>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</si>
  <si>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</si>
  <si>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</si>
  <si>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</si>
  <si>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</si>
  <si>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</si>
  <si>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</si>
  <si>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</si>
  <si>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</si>
  <si>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</si>
  <si>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производства и поставки тепловой энергии (мощности)</t>
  </si>
  <si>
    <t>1.1.1.1.3</t>
  </si>
  <si>
    <t>1.1.1.1.2</t>
  </si>
  <si>
    <t>1.1.1.1.1</t>
  </si>
  <si>
    <t>производства и поставки электрической энергии и мощности</t>
  </si>
  <si>
    <t>полученная от реализации продукции и оказанных услуг по регулируемым ценам (тарифам):</t>
  </si>
  <si>
    <t>Прибыль, направляемая на инвестиции, в том числе:</t>
  </si>
  <si>
    <t>Собственные средства всего, в том числе:</t>
  </si>
  <si>
    <t>I</t>
  </si>
  <si>
    <t>Источники финансирования инвестиционной программы всего (строка I+строка II) всего, в том числе:</t>
  </si>
  <si>
    <t>Показатель</t>
  </si>
  <si>
    <t>№ п/п</t>
  </si>
  <si>
    <t>Раздел 3. Источники финансирования инвестиционной программы</t>
  </si>
  <si>
    <t>Приложение  № 8</t>
  </si>
  <si>
    <t xml:space="preserve">Итого </t>
  </si>
  <si>
    <t>Раздел 3. Цели реализации инвестиционных проектов сетевой организации на 2022 год</t>
  </si>
  <si>
    <t>Приложение  № 3.2</t>
  </si>
  <si>
    <t>Раздел 3. Цели реализации инвестиционных проектов сетевой организации на 2023 год</t>
  </si>
  <si>
    <t>Приложение  № 3.3</t>
  </si>
  <si>
    <t>Раздел 3. Цели реализации инвестиционных проектов сетевой организации на 2024 год</t>
  </si>
  <si>
    <t>Раздел 3. Цели реализации инвестиционных проектов сетевой организации на 2025 год</t>
  </si>
  <si>
    <t>Приложение  № 3.4</t>
  </si>
  <si>
    <t>Приложение  № 3.5</t>
  </si>
  <si>
    <t>Возврат налога на добавленную стоимость</t>
  </si>
  <si>
    <t>Акционерное общество "Оборонэнерго" Филиал "Северо-Кавказский"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</si>
  <si>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МВА </t>
  </si>
  <si>
    <t xml:space="preserve">Показатель увеличения мощности силовых (авто-) трансформаторов на подстанциях, в рамках осуществления технологического присоединения к электрическим сетям, МВА </t>
  </si>
  <si>
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сетям, км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</si>
  <si>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км 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</si>
  <si>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</si>
  <si>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</si>
  <si>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</si>
  <si>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>Показатель степени загрузки трансформаторной подстанции</t>
  </si>
  <si>
    <t xml:space="preserve">Показатель замены силовых (авто-) трансформаторов, МВА </t>
  </si>
  <si>
    <t>Показатель замены линий электропередачи, км</t>
  </si>
  <si>
    <t>Показатель замены выключателей, шт.</t>
  </si>
  <si>
    <t>Показатель замены устройств компенсации реактивной мощности, Мвар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</si>
  <si>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кВт*ч</t>
  </si>
  <si>
    <t>Показатель оценки изменения средней продолжительности прекращения передачи электрической энергии потребителям услуг</t>
  </si>
  <si>
    <t>Показатель оценки изменения средней частоты прекращения передачи электрической энергии потребителям услуг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</si>
  <si>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</si>
  <si>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присоединения, шт.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</si>
  <si>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шт.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</si>
  <si>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</si>
  <si>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Показатель объема финансовых потребностей, необходимых для реализации мероприятий, направленных на выполнение требований предписаний органов исполнительной власти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</si>
  <si>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</si>
  <si>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руб. с НДС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</si>
  <si>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руб. с НДС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</si>
  <si>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 с НДС</t>
  </si>
  <si>
    <t>Инвестиционные проекты, предусмотренные схемой и программой развития Чеченской Республики, всего, в том числе:</t>
  </si>
  <si>
    <t>Прочее новое строительство объектов электросетевого хозяйства. всего, в том числе:</t>
  </si>
  <si>
    <t>Набор НИР-СПЭ для разделки кабеля из сшитого полиэтилена</t>
  </si>
  <si>
    <t>Кабелетрассоискатель Атлет АГ-319 СКИН</t>
  </si>
  <si>
    <t>Приобретение МФУ Kyosera М3145</t>
  </si>
  <si>
    <t>Дизель генератор</t>
  </si>
  <si>
    <t>Триммер</t>
  </si>
  <si>
    <t>Бензопила</t>
  </si>
  <si>
    <t>Сварочный аппарат</t>
  </si>
  <si>
    <t>Гидравлический штаблёр</t>
  </si>
  <si>
    <t>Виброплита</t>
  </si>
  <si>
    <t>Ретом 21</t>
  </si>
  <si>
    <t>Раздел 3. Цели реализации инвестиционных проектов сетевой организации на 2026 год</t>
  </si>
  <si>
    <t xml:space="preserve">Чеченская Республика </t>
  </si>
  <si>
    <t>План 
на 01.01.2022 года</t>
  </si>
  <si>
    <r>
      <t>Утвержденный план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2022 года</t>
    </r>
  </si>
  <si>
    <t>Утвержденный план 
2026 года</t>
  </si>
  <si>
    <t>2026 год</t>
  </si>
  <si>
    <t>1.6.</t>
  </si>
  <si>
    <t xml:space="preserve">к приказу Минпромэнерго ЧР от «20»   10   2021 г. № 115 -п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</si>
</sst>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\-#,##0\ "/>
    <numFmt numFmtId="175" formatCode="_-* #,##0.00\ _р_._-;\-* #,##0.00\ _р_._-;_-* &quot;-&quot;??\ _р_._-;_-@_-"/>
    <numFmt numFmtId="176" formatCode="0.0"/>
    <numFmt numFmtId="177" formatCode="0.000"/>
    <numFmt numFmtId="178" formatCode="#,##0.000"/>
    <numFmt numFmtId="179" formatCode="0.0000000"/>
    <numFmt numFmtId="180" formatCode="0.00000"/>
    <numFmt numFmtId="181" formatCode="_-* #,##0_р_._-;\-* #,##0_р_._-;_-* &quot;-&quot;??_р_._-;_-@_-"/>
    <numFmt numFmtId="182" formatCode="[$-419]mmmm\ yyyy;@"/>
    <numFmt numFmtId="183" formatCode="_-* #,##0.000\ _₽_-;\-* #,##0.000\ _₽_-;_-* &quot;-&quot;???\ _₽_-;_-@_-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i/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Calibri"/>
      <family val="2"/>
    </font>
    <font>
      <sz val="12"/>
      <color indexed="13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rgb="FF000000"/>
      <name val="SimSu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5" tint="-0.4999699890613556"/>
      <name val="Times New Roman"/>
      <family val="1"/>
    </font>
    <font>
      <sz val="12"/>
      <color theme="1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FF00"/>
      <name val="Times New Roman"/>
      <family val="1"/>
    </font>
    <font>
      <sz val="12"/>
      <color theme="0"/>
      <name val="Times New Roman"/>
      <family val="1"/>
    </font>
    <font>
      <b/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5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82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21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44" fillId="0" borderId="0" xfId="362" applyFont="1">
      <alignment/>
      <protection/>
    </xf>
    <xf numFmtId="49" fontId="44" fillId="0" borderId="10" xfId="362" applyNumberFormat="1" applyFont="1" applyBorder="1" applyAlignment="1">
      <alignment horizontal="center" vertical="center"/>
      <protection/>
    </xf>
    <xf numFmtId="0" fontId="44" fillId="0" borderId="0" xfId="362" applyFont="1" applyAlignment="1">
      <alignment vertical="center"/>
      <protection/>
    </xf>
    <xf numFmtId="0" fontId="44" fillId="0" borderId="10" xfId="362" applyFont="1" applyBorder="1" applyAlignment="1">
      <alignment horizontal="center" vertical="center"/>
      <protection/>
    </xf>
    <xf numFmtId="0" fontId="44" fillId="0" borderId="0" xfId="362" applyFont="1" applyBorder="1">
      <alignment/>
      <protection/>
    </xf>
    <xf numFmtId="0" fontId="0" fillId="0" borderId="0" xfId="362" applyFont="1">
      <alignment/>
      <protection/>
    </xf>
    <xf numFmtId="0" fontId="44" fillId="0" borderId="0" xfId="362" applyFont="1" applyBorder="1" applyAlignment="1">
      <alignment horizontal="center" vertical="center"/>
      <protection/>
    </xf>
    <xf numFmtId="2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0" fillId="0" borderId="0" xfId="362" applyFont="1" applyAlignment="1">
      <alignment horizontal="center" vertical="center"/>
      <protection/>
    </xf>
    <xf numFmtId="0" fontId="44" fillId="0" borderId="0" xfId="362" applyFont="1" applyFill="1">
      <alignment/>
      <protection/>
    </xf>
    <xf numFmtId="49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 applyProtection="1">
      <alignment horizontal="left" vertical="center" wrapText="1"/>
      <protection locked="0"/>
    </xf>
    <xf numFmtId="0" fontId="2" fillId="26" borderId="10" xfId="0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2" fontId="2" fillId="27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2" fontId="44" fillId="25" borderId="10" xfId="362" applyNumberFormat="1" applyFont="1" applyFill="1" applyBorder="1" applyAlignment="1">
      <alignment horizontal="center" vertical="center"/>
      <protection/>
    </xf>
    <xf numFmtId="2" fontId="44" fillId="24" borderId="10" xfId="362" applyNumberFormat="1" applyFont="1" applyFill="1" applyBorder="1" applyAlignment="1">
      <alignment horizontal="center" vertical="center"/>
      <protection/>
    </xf>
    <xf numFmtId="2" fontId="44" fillId="27" borderId="10" xfId="362" applyNumberFormat="1" applyFont="1" applyFill="1" applyBorder="1" applyAlignment="1">
      <alignment horizontal="center" vertical="center"/>
      <protection/>
    </xf>
    <xf numFmtId="0" fontId="44" fillId="0" borderId="0" xfId="362" applyFont="1" applyAlignment="1">
      <alignment horizontal="center" vertical="center"/>
      <protection/>
    </xf>
    <xf numFmtId="49" fontId="0" fillId="27" borderId="11" xfId="0" applyNumberFormat="1" applyFont="1" applyFill="1" applyBorder="1" applyAlignment="1">
      <alignment horizontal="center" wrapText="1"/>
    </xf>
    <xf numFmtId="49" fontId="0" fillId="24" borderId="12" xfId="0" applyNumberFormat="1" applyFont="1" applyFill="1" applyBorder="1" applyAlignment="1">
      <alignment horizontal="center" wrapText="1"/>
    </xf>
    <xf numFmtId="0" fontId="0" fillId="25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25" borderId="12" xfId="0" applyNumberFormat="1" applyFont="1" applyFill="1" applyBorder="1" applyAlignment="1">
      <alignment horizontal="center" wrapText="1"/>
    </xf>
    <xf numFmtId="49" fontId="0" fillId="27" borderId="12" xfId="0" applyNumberFormat="1" applyFont="1" applyFill="1" applyBorder="1" applyAlignment="1">
      <alignment horizontal="center" wrapText="1"/>
    </xf>
    <xf numFmtId="0" fontId="44" fillId="0" borderId="0" xfId="362" applyFont="1" applyAlignment="1">
      <alignment horizontal="left" vertical="center"/>
      <protection/>
    </xf>
    <xf numFmtId="0" fontId="0" fillId="27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7" borderId="14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44" fillId="0" borderId="0" xfId="362" applyFont="1" applyAlignment="1">
      <alignment horizontal="center" vertical="center"/>
      <protection/>
    </xf>
    <xf numFmtId="0" fontId="45" fillId="26" borderId="10" xfId="0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6" fillId="0" borderId="0" xfId="362" applyFont="1">
      <alignment/>
      <protection/>
    </xf>
    <xf numFmtId="0" fontId="46" fillId="0" borderId="0" xfId="362" applyFont="1" applyBorder="1">
      <alignment/>
      <protection/>
    </xf>
    <xf numFmtId="0" fontId="44" fillId="0" borderId="17" xfId="362" applyFont="1" applyFill="1" applyBorder="1">
      <alignment/>
      <protection/>
    </xf>
    <xf numFmtId="0" fontId="44" fillId="25" borderId="10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wrapText="1"/>
    </xf>
    <xf numFmtId="0" fontId="44" fillId="25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2" fontId="44" fillId="0" borderId="10" xfId="362" applyNumberFormat="1" applyFont="1" applyFill="1" applyBorder="1" applyAlignment="1">
      <alignment horizontal="center" vertical="center" wrapText="1"/>
      <protection/>
    </xf>
    <xf numFmtId="0" fontId="44" fillId="0" borderId="0" xfId="362" applyFont="1" applyFill="1" applyAlignment="1">
      <alignment horizontal="center" vertical="center"/>
      <protection/>
    </xf>
    <xf numFmtId="0" fontId="0" fillId="0" borderId="14" xfId="0" applyFont="1" applyFill="1" applyBorder="1" applyAlignment="1">
      <alignment horizontal="left" vertical="center" wrapText="1"/>
    </xf>
    <xf numFmtId="0" fontId="44" fillId="27" borderId="10" xfId="362" applyFont="1" applyFill="1" applyBorder="1" applyAlignment="1">
      <alignment horizontal="center" vertical="center"/>
      <protection/>
    </xf>
    <xf numFmtId="0" fontId="44" fillId="24" borderId="10" xfId="362" applyFont="1" applyFill="1" applyBorder="1" applyAlignment="1">
      <alignment horizontal="center" vertical="center"/>
      <protection/>
    </xf>
    <xf numFmtId="2" fontId="0" fillId="25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2" fontId="0" fillId="0" borderId="21" xfId="0" applyNumberFormat="1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vertical="center" wrapText="1"/>
    </xf>
    <xf numFmtId="0" fontId="44" fillId="25" borderId="2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44" fillId="0" borderId="10" xfId="362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4" fillId="28" borderId="0" xfId="362" applyFont="1" applyFill="1">
      <alignment/>
      <protection/>
    </xf>
    <xf numFmtId="0" fontId="47" fillId="0" borderId="0" xfId="362" applyFont="1" applyAlignment="1">
      <alignment horizontal="center" vertical="center"/>
      <protection/>
    </xf>
    <xf numFmtId="0" fontId="44" fillId="0" borderId="0" xfId="362" applyFont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45" fillId="0" borderId="0" xfId="362" applyFont="1">
      <alignment/>
      <protection/>
    </xf>
    <xf numFmtId="0" fontId="0" fillId="0" borderId="0" xfId="362" applyFont="1" applyAlignment="1">
      <alignment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24" xfId="0" applyFont="1" applyFill="1" applyBorder="1" applyAlignment="1">
      <alignment horizontal="center" vertical="center" textRotation="90" wrapText="1"/>
    </xf>
    <xf numFmtId="0" fontId="45" fillId="0" borderId="24" xfId="0" applyFont="1" applyFill="1" applyBorder="1" applyAlignment="1">
      <alignment horizontal="center" vertical="center" textRotation="90" wrapText="1"/>
    </xf>
    <xf numFmtId="0" fontId="44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wrapText="1"/>
    </xf>
    <xf numFmtId="0" fontId="44" fillId="0" borderId="0" xfId="0" applyFont="1" applyAlignment="1">
      <alignment/>
    </xf>
    <xf numFmtId="0" fontId="44" fillId="0" borderId="0" xfId="362" applyFont="1" applyFill="1" applyAlignment="1">
      <alignment vertical="top"/>
      <protection/>
    </xf>
    <xf numFmtId="0" fontId="44" fillId="0" borderId="0" xfId="362" applyFont="1" applyAlignment="1">
      <alignment vertical="top"/>
      <protection/>
    </xf>
    <xf numFmtId="0" fontId="48" fillId="0" borderId="0" xfId="362" applyFont="1" applyFill="1" applyAlignment="1">
      <alignment vertical="center"/>
      <protection/>
    </xf>
    <xf numFmtId="0" fontId="48" fillId="0" borderId="0" xfId="362" applyFont="1" applyAlignment="1">
      <alignment vertical="center"/>
      <protection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152" applyFont="1" applyFill="1" applyBorder="1" applyAlignment="1">
      <alignment horizontal="center" vertical="center" textRotation="90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vertical="top"/>
    </xf>
    <xf numFmtId="2" fontId="0" fillId="0" borderId="25" xfId="0" applyNumberFormat="1" applyFont="1" applyFill="1" applyBorder="1" applyAlignment="1">
      <alignment vertical="top"/>
    </xf>
    <xf numFmtId="2" fontId="2" fillId="0" borderId="25" xfId="0" applyNumberFormat="1" applyFont="1" applyFill="1" applyBorder="1" applyAlignment="1">
      <alignment vertical="center"/>
    </xf>
    <xf numFmtId="1" fontId="2" fillId="0" borderId="25" xfId="0" applyNumberFormat="1" applyFont="1" applyFill="1" applyBorder="1" applyAlignment="1">
      <alignment vertical="top"/>
    </xf>
    <xf numFmtId="1" fontId="2" fillId="0" borderId="2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4" fillId="0" borderId="0" xfId="141" applyFont="1">
      <alignment/>
      <protection/>
    </xf>
    <xf numFmtId="2" fontId="44" fillId="0" borderId="0" xfId="141" applyNumberFormat="1" applyFont="1">
      <alignment/>
      <protection/>
    </xf>
    <xf numFmtId="0" fontId="44" fillId="0" borderId="0" xfId="141" applyFont="1" applyFill="1">
      <alignment/>
      <protection/>
    </xf>
    <xf numFmtId="2" fontId="44" fillId="0" borderId="0" xfId="141" applyNumberFormat="1" applyFont="1" applyFill="1">
      <alignment/>
      <protection/>
    </xf>
    <xf numFmtId="0" fontId="44" fillId="0" borderId="0" xfId="141" applyFont="1" applyFill="1" applyAlignment="1">
      <alignment vertical="center" wrapText="1"/>
      <protection/>
    </xf>
    <xf numFmtId="49" fontId="44" fillId="0" borderId="10" xfId="159" applyNumberFormat="1" applyFont="1" applyFill="1" applyBorder="1" applyAlignment="1">
      <alignment horizontal="center" vertical="center"/>
      <protection/>
    </xf>
    <xf numFmtId="0" fontId="44" fillId="0" borderId="10" xfId="159" applyFont="1" applyFill="1" applyBorder="1" applyAlignment="1">
      <alignment horizontal="center" vertical="center"/>
      <protection/>
    </xf>
    <xf numFmtId="0" fontId="44" fillId="0" borderId="10" xfId="159" applyFont="1" applyFill="1" applyBorder="1" applyAlignment="1">
      <alignment horizontal="center" vertical="center" wrapText="1"/>
      <protection/>
    </xf>
    <xf numFmtId="0" fontId="44" fillId="0" borderId="10" xfId="159" applyFont="1" applyFill="1" applyBorder="1" applyAlignment="1">
      <alignment horizontal="center" vertical="center" textRotation="90" wrapText="1"/>
      <protection/>
    </xf>
    <xf numFmtId="0" fontId="44" fillId="0" borderId="10" xfId="141" applyFont="1" applyFill="1" applyBorder="1" applyAlignment="1">
      <alignment horizontal="center" vertical="center" textRotation="90" wrapText="1"/>
      <protection/>
    </xf>
    <xf numFmtId="2" fontId="44" fillId="0" borderId="10" xfId="141" applyNumberFormat="1" applyFont="1" applyFill="1" applyBorder="1" applyAlignment="1">
      <alignment horizontal="center" vertical="center" textRotation="90" wrapText="1"/>
      <protection/>
    </xf>
    <xf numFmtId="2" fontId="44" fillId="0" borderId="10" xfId="159" applyNumberFormat="1" applyFont="1" applyFill="1" applyBorder="1" applyAlignment="1">
      <alignment horizontal="center" vertical="center" wrapText="1"/>
      <protection/>
    </xf>
    <xf numFmtId="0" fontId="45" fillId="0" borderId="0" xfId="432" applyFont="1" applyFill="1" applyBorder="1" applyAlignment="1">
      <alignment horizontal="center"/>
      <protection/>
    </xf>
    <xf numFmtId="0" fontId="0" fillId="0" borderId="0" xfId="141" applyFont="1">
      <alignment/>
      <protection/>
    </xf>
    <xf numFmtId="0" fontId="0" fillId="0" borderId="0" xfId="141" applyFont="1" applyFill="1" applyAlignment="1">
      <alignment vertical="center"/>
      <protection/>
    </xf>
    <xf numFmtId="0" fontId="23" fillId="0" borderId="0" xfId="141" applyFont="1" applyFill="1" applyAlignment="1">
      <alignment vertical="center"/>
      <protection/>
    </xf>
    <xf numFmtId="0" fontId="44" fillId="0" borderId="0" xfId="141" applyFont="1" applyFill="1" applyAlignment="1">
      <alignment horizontal="right"/>
      <protection/>
    </xf>
    <xf numFmtId="0" fontId="45" fillId="0" borderId="0" xfId="157" applyFont="1" applyFill="1" applyBorder="1" applyAlignment="1">
      <alignment/>
      <protection/>
    </xf>
    <xf numFmtId="2" fontId="45" fillId="0" borderId="0" xfId="157" applyNumberFormat="1" applyFont="1" applyFill="1" applyBorder="1" applyAlignment="1">
      <alignment/>
      <protection/>
    </xf>
    <xf numFmtId="0" fontId="45" fillId="0" borderId="0" xfId="141" applyFont="1" applyFill="1" applyAlignment="1">
      <alignment/>
      <protection/>
    </xf>
    <xf numFmtId="2" fontId="44" fillId="0" borderId="0" xfId="362" applyNumberFormat="1" applyFont="1" applyAlignment="1">
      <alignment horizontal="center" vertical="top"/>
      <protection/>
    </xf>
    <xf numFmtId="0" fontId="44" fillId="0" borderId="0" xfId="362" applyFont="1" applyFill="1" applyAlignment="1">
      <alignment horizontal="center" vertical="top"/>
      <protection/>
    </xf>
    <xf numFmtId="2" fontId="48" fillId="0" borderId="0" xfId="362" applyNumberFormat="1" applyFont="1" applyAlignment="1">
      <alignment vertical="center"/>
      <protection/>
    </xf>
    <xf numFmtId="0" fontId="45" fillId="0" borderId="0" xfId="141" applyFont="1" applyFill="1" applyAlignment="1">
      <alignment horizontal="center"/>
      <protection/>
    </xf>
    <xf numFmtId="0" fontId="45" fillId="0" borderId="0" xfId="0" applyFont="1" applyFill="1" applyAlignment="1">
      <alignment horizontal="center"/>
    </xf>
    <xf numFmtId="0" fontId="47" fillId="0" borderId="0" xfId="152" applyFont="1" applyAlignment="1">
      <alignment horizontal="right"/>
      <protection/>
    </xf>
    <xf numFmtId="0" fontId="44" fillId="0" borderId="0" xfId="145" applyFont="1" applyFill="1">
      <alignment/>
      <protection/>
    </xf>
    <xf numFmtId="0" fontId="50" fillId="0" borderId="0" xfId="159" applyFont="1" applyFill="1" applyBorder="1" applyAlignment="1">
      <alignment horizontal="center" vertical="center"/>
      <protection/>
    </xf>
    <xf numFmtId="0" fontId="44" fillId="0" borderId="0" xfId="159" applyFont="1" applyFill="1" applyBorder="1" applyAlignment="1">
      <alignment horizontal="center" vertical="center" textRotation="90" wrapText="1"/>
      <protection/>
    </xf>
    <xf numFmtId="0" fontId="44" fillId="0" borderId="0" xfId="145" applyFont="1" applyFill="1" applyBorder="1" applyAlignment="1">
      <alignment horizontal="center" vertical="center" textRotation="90" wrapText="1"/>
      <protection/>
    </xf>
    <xf numFmtId="0" fontId="44" fillId="0" borderId="10" xfId="145" applyFont="1" applyFill="1" applyBorder="1" applyAlignment="1">
      <alignment horizontal="center" vertical="center" textRotation="90" wrapText="1"/>
      <protection/>
    </xf>
    <xf numFmtId="0" fontId="44" fillId="0" borderId="0" xfId="145" applyFont="1" applyFill="1" applyAlignment="1">
      <alignment horizontal="right"/>
      <protection/>
    </xf>
    <xf numFmtId="0" fontId="44" fillId="0" borderId="0" xfId="145" applyFont="1" applyFill="1" applyBorder="1">
      <alignment/>
      <protection/>
    </xf>
    <xf numFmtId="49" fontId="44" fillId="0" borderId="19" xfId="159" applyNumberFormat="1" applyFont="1" applyFill="1" applyBorder="1" applyAlignment="1">
      <alignment horizontal="center" vertical="center"/>
      <protection/>
    </xf>
    <xf numFmtId="0" fontId="44" fillId="0" borderId="19" xfId="159" applyFont="1" applyFill="1" applyBorder="1" applyAlignment="1">
      <alignment horizontal="center" vertical="center"/>
      <protection/>
    </xf>
    <xf numFmtId="0" fontId="44" fillId="0" borderId="0" xfId="145" applyFont="1" applyFill="1" applyAlignment="1">
      <alignment/>
      <protection/>
    </xf>
    <xf numFmtId="0" fontId="47" fillId="0" borderId="0" xfId="145" applyFont="1" applyFill="1" applyAlignment="1">
      <alignment/>
      <protection/>
    </xf>
    <xf numFmtId="0" fontId="44" fillId="0" borderId="0" xfId="362" applyFont="1" applyFill="1" applyBorder="1" applyAlignment="1">
      <alignment vertical="top"/>
      <protection/>
    </xf>
    <xf numFmtId="0" fontId="48" fillId="0" borderId="0" xfId="362" applyFont="1" applyFill="1" applyBorder="1" applyAlignment="1">
      <alignment vertical="center"/>
      <protection/>
    </xf>
    <xf numFmtId="0" fontId="45" fillId="0" borderId="0" xfId="145" applyFont="1" applyFill="1" applyAlignment="1">
      <alignment horizontal="center"/>
      <protection/>
    </xf>
    <xf numFmtId="0" fontId="47" fillId="0" borderId="0" xfId="362" applyFont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362" applyFont="1" applyAlignment="1">
      <alignment horizontal="center" vertical="top"/>
      <protection/>
    </xf>
    <xf numFmtId="0" fontId="44" fillId="0" borderId="10" xfId="362" applyFont="1" applyBorder="1" applyAlignment="1">
      <alignment horizontal="center" vertical="center" textRotation="90" wrapText="1"/>
      <protection/>
    </xf>
    <xf numFmtId="0" fontId="44" fillId="0" borderId="20" xfId="362" applyFont="1" applyBorder="1" applyAlignment="1">
      <alignment horizontal="center" vertical="center" textRotation="90" wrapText="1"/>
      <protection/>
    </xf>
    <xf numFmtId="0" fontId="44" fillId="0" borderId="20" xfId="362" applyFont="1" applyFill="1" applyBorder="1" applyAlignment="1">
      <alignment horizontal="center" vertical="center" textRotation="90" wrapText="1"/>
      <protection/>
    </xf>
    <xf numFmtId="0" fontId="44" fillId="0" borderId="10" xfId="362" applyNumberFormat="1" applyFont="1" applyBorder="1" applyAlignment="1">
      <alignment horizontal="center" vertical="center" textRotation="90" wrapText="1"/>
      <protection/>
    </xf>
    <xf numFmtId="0" fontId="0" fillId="0" borderId="10" xfId="362" applyFont="1" applyFill="1" applyBorder="1" applyAlignment="1">
      <alignment horizontal="center" vertical="center" wrapText="1"/>
      <protection/>
    </xf>
    <xf numFmtId="0" fontId="48" fillId="0" borderId="0" xfId="362" applyFont="1" applyAlignment="1">
      <alignment horizontal="center"/>
      <protection/>
    </xf>
    <xf numFmtId="0" fontId="45" fillId="0" borderId="0" xfId="141" applyFont="1" applyFill="1" applyAlignment="1">
      <alignment horizontal="center"/>
      <protection/>
    </xf>
    <xf numFmtId="0" fontId="48" fillId="0" borderId="0" xfId="0" applyFont="1" applyFill="1" applyAlignment="1">
      <alignment/>
    </xf>
    <xf numFmtId="0" fontId="47" fillId="0" borderId="0" xfId="362" applyFont="1" applyAlignment="1">
      <alignment vertical="center"/>
      <protection/>
    </xf>
    <xf numFmtId="0" fontId="44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4" fillId="0" borderId="0" xfId="362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362" applyFont="1" applyAlignment="1">
      <alignment/>
      <protection/>
    </xf>
    <xf numFmtId="0" fontId="47" fillId="0" borderId="0" xfId="362" applyFont="1" applyFill="1" applyAlignment="1">
      <alignment vertical="center"/>
      <protection/>
    </xf>
    <xf numFmtId="0" fontId="44" fillId="0" borderId="0" xfId="141" applyFont="1" applyFill="1" applyAlignment="1">
      <alignment/>
      <protection/>
    </xf>
    <xf numFmtId="0" fontId="0" fillId="0" borderId="0" xfId="141" applyFill="1" applyAlignment="1">
      <alignment vertical="center"/>
      <protection/>
    </xf>
    <xf numFmtId="0" fontId="48" fillId="0" borderId="0" xfId="157" applyFont="1" applyFill="1" applyBorder="1" applyAlignment="1">
      <alignment/>
      <protection/>
    </xf>
    <xf numFmtId="0" fontId="47" fillId="0" borderId="0" xfId="0" applyFont="1" applyFill="1" applyAlignment="1">
      <alignment vertical="center"/>
    </xf>
    <xf numFmtId="0" fontId="51" fillId="0" borderId="0" xfId="157" applyFont="1" applyFill="1" applyBorder="1" applyAlignment="1">
      <alignment/>
      <protection/>
    </xf>
    <xf numFmtId="0" fontId="48" fillId="0" borderId="0" xfId="362" applyFont="1" applyFill="1" applyAlignment="1">
      <alignment/>
      <protection/>
    </xf>
    <xf numFmtId="0" fontId="45" fillId="0" borderId="0" xfId="157" applyFont="1" applyFill="1" applyBorder="1" applyAlignment="1">
      <alignment wrapText="1"/>
      <protection/>
    </xf>
    <xf numFmtId="49" fontId="44" fillId="29" borderId="10" xfId="362" applyNumberFormat="1" applyFont="1" applyFill="1" applyBorder="1" applyAlignment="1">
      <alignment horizontal="center" vertical="center"/>
      <protection/>
    </xf>
    <xf numFmtId="0" fontId="44" fillId="29" borderId="10" xfId="362" applyFont="1" applyFill="1" applyBorder="1" applyAlignment="1">
      <alignment horizontal="center" vertical="center" wrapText="1"/>
      <protection/>
    </xf>
    <xf numFmtId="0" fontId="44" fillId="29" borderId="10" xfId="145" applyFont="1" applyFill="1" applyBorder="1" applyAlignment="1">
      <alignment horizontal="center" vertical="center"/>
      <protection/>
    </xf>
    <xf numFmtId="0" fontId="44" fillId="29" borderId="0" xfId="145" applyFont="1" applyFill="1">
      <alignment/>
      <protection/>
    </xf>
    <xf numFmtId="0" fontId="44" fillId="29" borderId="0" xfId="145" applyFont="1" applyFill="1" applyBorder="1">
      <alignment/>
      <protection/>
    </xf>
    <xf numFmtId="0" fontId="44" fillId="29" borderId="10" xfId="0" applyFont="1" applyFill="1" applyBorder="1" applyAlignment="1">
      <alignment horizontal="center" vertical="center"/>
    </xf>
    <xf numFmtId="0" fontId="44" fillId="29" borderId="0" xfId="0" applyFont="1" applyFill="1" applyAlignment="1">
      <alignment/>
    </xf>
    <xf numFmtId="0" fontId="0" fillId="29" borderId="10" xfId="0" applyFont="1" applyFill="1" applyBorder="1" applyAlignment="1">
      <alignment horizontal="center" vertical="center" wrapText="1"/>
    </xf>
    <xf numFmtId="2" fontId="44" fillId="29" borderId="0" xfId="141" applyNumberFormat="1" applyFont="1" applyFill="1">
      <alignment/>
      <protection/>
    </xf>
    <xf numFmtId="0" fontId="44" fillId="29" borderId="0" xfId="141" applyFont="1" applyFill="1">
      <alignment/>
      <protection/>
    </xf>
    <xf numFmtId="0" fontId="46" fillId="29" borderId="0" xfId="362" applyFont="1" applyFill="1">
      <alignment/>
      <protection/>
    </xf>
    <xf numFmtId="0" fontId="44" fillId="29" borderId="0" xfId="362" applyFont="1" applyFill="1">
      <alignment/>
      <protection/>
    </xf>
    <xf numFmtId="0" fontId="0" fillId="29" borderId="0" xfId="0" applyFont="1" applyFill="1" applyAlignment="1">
      <alignment/>
    </xf>
    <xf numFmtId="0" fontId="44" fillId="29" borderId="10" xfId="362" applyFont="1" applyFill="1" applyBorder="1" applyAlignment="1">
      <alignment horizontal="center" wrapText="1"/>
      <protection/>
    </xf>
    <xf numFmtId="0" fontId="45" fillId="0" borderId="0" xfId="145" applyFont="1" applyFill="1" applyAlignment="1">
      <alignment/>
      <protection/>
    </xf>
    <xf numFmtId="0" fontId="47" fillId="0" borderId="0" xfId="362" applyFont="1" applyFill="1" applyAlignment="1">
      <alignment vertical="center" wrapText="1"/>
      <protection/>
    </xf>
    <xf numFmtId="0" fontId="44" fillId="29" borderId="0" xfId="145" applyFont="1" applyFill="1" applyBorder="1" applyAlignment="1">
      <alignment horizontal="center" vertical="center"/>
      <protection/>
    </xf>
    <xf numFmtId="0" fontId="0" fillId="0" borderId="0" xfId="153" applyFont="1" applyFill="1">
      <alignment/>
      <protection/>
    </xf>
    <xf numFmtId="0" fontId="0" fillId="0" borderId="0" xfId="153" applyFont="1" applyFill="1" applyAlignment="1">
      <alignment horizontal="center" vertical="center" wrapText="1"/>
      <protection/>
    </xf>
    <xf numFmtId="0" fontId="0" fillId="0" borderId="0" xfId="153" applyFont="1" applyFill="1" applyAlignment="1">
      <alignment wrapText="1"/>
      <protection/>
    </xf>
    <xf numFmtId="49" fontId="28" fillId="0" borderId="0" xfId="153" applyNumberFormat="1" applyFont="1" applyFill="1" applyAlignment="1">
      <alignment horizontal="center" vertical="center"/>
      <protection/>
    </xf>
    <xf numFmtId="0" fontId="31" fillId="0" borderId="26" xfId="153" applyFont="1" applyFill="1" applyBorder="1" applyAlignment="1">
      <alignment horizontal="center" vertical="center"/>
      <protection/>
    </xf>
    <xf numFmtId="0" fontId="31" fillId="0" borderId="26" xfId="153" applyFont="1" applyFill="1" applyBorder="1" applyAlignment="1">
      <alignment horizontal="center" vertical="center" wrapText="1"/>
      <protection/>
    </xf>
    <xf numFmtId="49" fontId="31" fillId="0" borderId="27" xfId="153" applyNumberFormat="1" applyFont="1" applyFill="1" applyBorder="1" applyAlignment="1">
      <alignment horizontal="center" vertical="center"/>
      <protection/>
    </xf>
    <xf numFmtId="0" fontId="28" fillId="0" borderId="10" xfId="153" applyFont="1" applyFill="1" applyBorder="1" applyAlignment="1">
      <alignment horizontal="center" vertical="center" wrapText="1"/>
      <protection/>
    </xf>
    <xf numFmtId="0" fontId="28" fillId="0" borderId="21" xfId="153" applyFont="1" applyFill="1" applyBorder="1" applyAlignment="1">
      <alignment horizontal="center" vertical="center" wrapText="1"/>
      <protection/>
    </xf>
    <xf numFmtId="179" fontId="0" fillId="0" borderId="0" xfId="153" applyNumberFormat="1" applyFont="1" applyFill="1">
      <alignment/>
      <protection/>
    </xf>
    <xf numFmtId="177" fontId="0" fillId="0" borderId="0" xfId="153" applyNumberFormat="1" applyFont="1" applyFill="1">
      <alignment/>
      <protection/>
    </xf>
    <xf numFmtId="180" fontId="0" fillId="0" borderId="0" xfId="153" applyNumberFormat="1" applyFont="1" applyFill="1">
      <alignment/>
      <protection/>
    </xf>
    <xf numFmtId="177" fontId="0" fillId="0" borderId="0" xfId="153" applyNumberFormat="1" applyFont="1" applyFill="1" applyAlignment="1">
      <alignment horizontal="center" vertical="center" wrapText="1"/>
      <protection/>
    </xf>
    <xf numFmtId="178" fontId="0" fillId="0" borderId="0" xfId="153" applyNumberFormat="1" applyFont="1" applyFill="1">
      <alignment/>
      <protection/>
    </xf>
    <xf numFmtId="0" fontId="0" fillId="0" borderId="0" xfId="153" applyFont="1" applyFill="1" applyAlignment="1">
      <alignment horizontal="left"/>
      <protection/>
    </xf>
    <xf numFmtId="0" fontId="0" fillId="0" borderId="0" xfId="153" applyFont="1" applyFill="1" applyAlignment="1">
      <alignment horizontal="left" vertical="center" wrapText="1"/>
      <protection/>
    </xf>
    <xf numFmtId="0" fontId="29" fillId="0" borderId="0" xfId="147" applyFont="1" applyFill="1" applyAlignment="1">
      <alignment horizontal="left" vertical="center"/>
      <protection/>
    </xf>
    <xf numFmtId="0" fontId="34" fillId="0" borderId="0" xfId="147" applyFont="1" applyFill="1" applyAlignment="1">
      <alignment vertical="top"/>
      <protection/>
    </xf>
    <xf numFmtId="0" fontId="35" fillId="0" borderId="0" xfId="153" applyFont="1" applyFill="1" applyAlignment="1">
      <alignment vertical="center" wrapText="1"/>
      <protection/>
    </xf>
    <xf numFmtId="0" fontId="35" fillId="0" borderId="0" xfId="153" applyFont="1" applyFill="1" applyBorder="1" applyAlignment="1">
      <alignment vertical="center" wrapText="1"/>
      <protection/>
    </xf>
    <xf numFmtId="0" fontId="32" fillId="0" borderId="28" xfId="153" applyFont="1" applyFill="1" applyBorder="1" applyAlignment="1">
      <alignment horizontal="center" vertical="center" wrapText="1"/>
      <protection/>
    </xf>
    <xf numFmtId="0" fontId="0" fillId="0" borderId="29" xfId="153" applyFont="1" applyFill="1" applyBorder="1" applyAlignment="1">
      <alignment horizontal="center" vertical="center" wrapText="1"/>
      <protection/>
    </xf>
    <xf numFmtId="0" fontId="32" fillId="0" borderId="29" xfId="153" applyFont="1" applyFill="1" applyBorder="1" applyAlignment="1">
      <alignment horizontal="center" vertical="center" wrapText="1"/>
      <protection/>
    </xf>
    <xf numFmtId="0" fontId="44" fillId="0" borderId="10" xfId="362" applyFont="1" applyBorder="1" applyAlignment="1">
      <alignment horizontal="center" vertical="center" textRotation="90" wrapText="1"/>
      <protection/>
    </xf>
    <xf numFmtId="0" fontId="44" fillId="0" borderId="20" xfId="362" applyFont="1" applyBorder="1" applyAlignment="1">
      <alignment horizontal="center" vertical="center" textRotation="90" wrapText="1"/>
      <protection/>
    </xf>
    <xf numFmtId="0" fontId="44" fillId="0" borderId="10" xfId="362" applyNumberFormat="1" applyFont="1" applyBorder="1" applyAlignment="1">
      <alignment horizontal="center" vertical="center" textRotation="90" wrapText="1"/>
      <protection/>
    </xf>
    <xf numFmtId="0" fontId="44" fillId="0" borderId="20" xfId="362" applyFont="1" applyFill="1" applyBorder="1" applyAlignment="1">
      <alignment horizontal="center" vertical="center" textRotation="90" wrapText="1"/>
      <protection/>
    </xf>
    <xf numFmtId="0" fontId="44" fillId="29" borderId="0" xfId="362" applyFont="1" applyFill="1" applyAlignment="1">
      <alignment horizontal="center" vertical="center"/>
      <protection/>
    </xf>
    <xf numFmtId="0" fontId="0" fillId="29" borderId="0" xfId="153" applyFont="1" applyFill="1">
      <alignment/>
      <protection/>
    </xf>
    <xf numFmtId="49" fontId="28" fillId="29" borderId="16" xfId="147" applyNumberFormat="1" applyFont="1" applyFill="1" applyBorder="1" applyAlignment="1">
      <alignment horizontal="center" vertical="center"/>
      <protection/>
    </xf>
    <xf numFmtId="0" fontId="0" fillId="29" borderId="10" xfId="147" applyFont="1" applyFill="1" applyBorder="1" applyAlignment="1">
      <alignment vertical="center"/>
      <protection/>
    </xf>
    <xf numFmtId="0" fontId="0" fillId="29" borderId="10" xfId="147" applyFont="1" applyFill="1" applyBorder="1" applyAlignment="1">
      <alignment horizontal="left" vertical="center" wrapText="1" indent="1"/>
      <protection/>
    </xf>
    <xf numFmtId="0" fontId="0" fillId="29" borderId="10" xfId="153" applyFont="1" applyFill="1" applyBorder="1" applyAlignment="1">
      <alignment horizontal="left" vertical="center" wrapText="1" indent="3"/>
      <protection/>
    </xf>
    <xf numFmtId="0" fontId="0" fillId="29" borderId="10" xfId="153" applyFont="1" applyFill="1" applyBorder="1" applyAlignment="1">
      <alignment horizontal="left" vertical="center" wrapText="1" indent="5"/>
      <protection/>
    </xf>
    <xf numFmtId="0" fontId="0" fillId="29" borderId="10" xfId="147" applyFont="1" applyFill="1" applyBorder="1" applyAlignment="1">
      <alignment horizontal="left" vertical="center" wrapText="1" indent="7"/>
      <protection/>
    </xf>
    <xf numFmtId="0" fontId="0" fillId="29" borderId="10" xfId="153" applyFont="1" applyFill="1" applyBorder="1" applyAlignment="1">
      <alignment horizontal="left" vertical="center" indent="7"/>
      <protection/>
    </xf>
    <xf numFmtId="0" fontId="30" fillId="29" borderId="0" xfId="402" applyFont="1" applyFill="1" applyAlignment="1">
      <alignment vertical="center" wrapText="1"/>
      <protection/>
    </xf>
    <xf numFmtId="0" fontId="29" fillId="29" borderId="0" xfId="147" applyFont="1" applyFill="1" applyAlignment="1">
      <alignment horizontal="justify"/>
      <protection/>
    </xf>
    <xf numFmtId="0" fontId="21" fillId="29" borderId="0" xfId="431" applyFont="1" applyFill="1" applyAlignment="1">
      <alignment vertical="center"/>
      <protection/>
    </xf>
    <xf numFmtId="0" fontId="0" fillId="29" borderId="20" xfId="147" applyFont="1" applyFill="1" applyBorder="1" applyAlignment="1">
      <alignment horizontal="left" vertical="center" wrapText="1" indent="1"/>
      <protection/>
    </xf>
    <xf numFmtId="0" fontId="0" fillId="29" borderId="20" xfId="153" applyFont="1" applyFill="1" applyBorder="1" applyAlignment="1">
      <alignment horizontal="left" vertical="center" wrapText="1" indent="3"/>
      <protection/>
    </xf>
    <xf numFmtId="0" fontId="0" fillId="29" borderId="20" xfId="147" applyFont="1" applyFill="1" applyBorder="1" applyAlignment="1">
      <alignment vertical="center"/>
      <protection/>
    </xf>
    <xf numFmtId="0" fontId="0" fillId="29" borderId="20" xfId="153" applyFont="1" applyFill="1" applyBorder="1" applyAlignment="1">
      <alignment horizontal="left" vertical="center" wrapText="1" indent="5"/>
      <protection/>
    </xf>
    <xf numFmtId="177" fontId="44" fillId="29" borderId="10" xfId="0" applyNumberFormat="1" applyFont="1" applyFill="1" applyBorder="1" applyAlignment="1">
      <alignment horizontal="center" vertical="center" wrapText="1"/>
    </xf>
    <xf numFmtId="177" fontId="44" fillId="29" borderId="10" xfId="362" applyNumberFormat="1" applyFont="1" applyFill="1" applyBorder="1" applyAlignment="1">
      <alignment horizontal="center" vertical="center"/>
      <protection/>
    </xf>
    <xf numFmtId="177" fontId="45" fillId="29" borderId="10" xfId="362" applyNumberFormat="1" applyFont="1" applyFill="1" applyBorder="1" applyAlignment="1">
      <alignment horizontal="center" vertical="center"/>
      <protection/>
    </xf>
    <xf numFmtId="177" fontId="44" fillId="29" borderId="10" xfId="145" applyNumberFormat="1" applyFont="1" applyFill="1" applyBorder="1" applyAlignment="1">
      <alignment horizontal="center" vertical="center"/>
      <protection/>
    </xf>
    <xf numFmtId="177" fontId="0" fillId="29" borderId="19" xfId="145" applyNumberFormat="1" applyFont="1" applyFill="1" applyBorder="1" applyAlignment="1">
      <alignment horizontal="center" vertical="center"/>
      <protection/>
    </xf>
    <xf numFmtId="177" fontId="44" fillId="29" borderId="24" xfId="145" applyNumberFormat="1" applyFont="1" applyFill="1" applyBorder="1" applyAlignment="1">
      <alignment horizontal="center" vertical="center"/>
      <protection/>
    </xf>
    <xf numFmtId="177" fontId="44" fillId="29" borderId="17" xfId="145" applyNumberFormat="1" applyFont="1" applyFill="1" applyBorder="1" applyAlignment="1">
      <alignment horizontal="center" vertical="center"/>
      <protection/>
    </xf>
    <xf numFmtId="177" fontId="44" fillId="29" borderId="10" xfId="145" applyNumberFormat="1" applyFont="1" applyFill="1" applyBorder="1" applyAlignment="1">
      <alignment horizontal="center" vertical="center" wrapText="1"/>
      <protection/>
    </xf>
    <xf numFmtId="177" fontId="28" fillId="29" borderId="29" xfId="153" applyNumberFormat="1" applyFont="1" applyFill="1" applyBorder="1" applyAlignment="1">
      <alignment horizontal="center" vertical="center"/>
      <protection/>
    </xf>
    <xf numFmtId="177" fontId="28" fillId="29" borderId="10" xfId="153" applyNumberFormat="1" applyFont="1" applyFill="1" applyBorder="1" applyAlignment="1">
      <alignment horizontal="center" vertical="center"/>
      <protection/>
    </xf>
    <xf numFmtId="0" fontId="47" fillId="0" borderId="0" xfId="362" applyFont="1" applyAlignment="1">
      <alignment horizontal="center" vertical="center"/>
      <protection/>
    </xf>
    <xf numFmtId="0" fontId="44" fillId="0" borderId="0" xfId="362" applyFont="1" applyFill="1" applyAlignment="1">
      <alignment horizontal="center" vertical="center"/>
      <protection/>
    </xf>
    <xf numFmtId="0" fontId="45" fillId="29" borderId="10" xfId="362" applyFont="1" applyFill="1" applyBorder="1" applyAlignment="1">
      <alignment horizontal="center" vertical="center" wrapText="1"/>
      <protection/>
    </xf>
    <xf numFmtId="178" fontId="0" fillId="29" borderId="10" xfId="0" applyNumberFormat="1" applyFont="1" applyFill="1" applyBorder="1" applyAlignment="1">
      <alignment horizontal="center" vertical="center" wrapText="1"/>
    </xf>
    <xf numFmtId="178" fontId="44" fillId="29" borderId="10" xfId="362" applyNumberFormat="1" applyFont="1" applyFill="1" applyBorder="1" applyAlignment="1">
      <alignment horizontal="center" vertical="center"/>
      <protection/>
    </xf>
    <xf numFmtId="183" fontId="2" fillId="29" borderId="10" xfId="452" applyNumberFormat="1" applyFont="1" applyFill="1" applyBorder="1" applyAlignment="1">
      <alignment horizontal="right" vertical="center" indent="1"/>
    </xf>
    <xf numFmtId="183" fontId="0" fillId="0" borderId="10" xfId="452" applyNumberFormat="1" applyFont="1" applyFill="1" applyBorder="1" applyAlignment="1">
      <alignment horizontal="right" vertical="center" indent="1"/>
    </xf>
    <xf numFmtId="183" fontId="0" fillId="29" borderId="10" xfId="452" applyNumberFormat="1" applyFont="1" applyFill="1" applyBorder="1" applyAlignment="1">
      <alignment horizontal="right" vertical="center" indent="1"/>
    </xf>
    <xf numFmtId="0" fontId="44" fillId="0" borderId="30" xfId="362" applyFont="1" applyFill="1" applyBorder="1">
      <alignment/>
      <protection/>
    </xf>
    <xf numFmtId="0" fontId="44" fillId="0" borderId="0" xfId="362" applyFont="1" applyFill="1" applyBorder="1" applyAlignment="1">
      <alignment horizontal="center" vertical="center"/>
      <protection/>
    </xf>
    <xf numFmtId="0" fontId="44" fillId="0" borderId="0" xfId="362" applyFont="1" applyFill="1" applyBorder="1">
      <alignment/>
      <protection/>
    </xf>
    <xf numFmtId="49" fontId="44" fillId="29" borderId="10" xfId="401" applyNumberFormat="1" applyFont="1" applyFill="1" applyBorder="1" applyAlignment="1">
      <alignment horizontal="center" vertical="center"/>
      <protection/>
    </xf>
    <xf numFmtId="2" fontId="52" fillId="29" borderId="10" xfId="401" applyNumberFormat="1" applyFont="1" applyFill="1" applyBorder="1" applyAlignment="1">
      <alignment horizontal="center" vertical="center" wrapText="1"/>
      <protection/>
    </xf>
    <xf numFmtId="1" fontId="20" fillId="29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29" borderId="10" xfId="0" applyNumberFormat="1" applyFont="1" applyFill="1" applyBorder="1" applyAlignment="1">
      <alignment horizontal="center" vertical="center" wrapText="1"/>
    </xf>
    <xf numFmtId="177" fontId="2" fillId="29" borderId="10" xfId="0" applyNumberFormat="1" applyFont="1" applyFill="1" applyBorder="1" applyAlignment="1">
      <alignment horizontal="center" vertical="center" wrapText="1"/>
    </xf>
    <xf numFmtId="49" fontId="0" fillId="29" borderId="10" xfId="0" applyNumberFormat="1" applyFont="1" applyFill="1" applyBorder="1" applyAlignment="1">
      <alignment horizontal="center" vertical="center" wrapText="1"/>
    </xf>
    <xf numFmtId="14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177" fontId="0" fillId="29" borderId="10" xfId="0" applyNumberFormat="1" applyFont="1" applyFill="1" applyBorder="1" applyAlignment="1">
      <alignment horizontal="center" vertical="center"/>
    </xf>
    <xf numFmtId="0" fontId="44" fillId="29" borderId="10" xfId="362" applyNumberFormat="1" applyFont="1" applyFill="1" applyBorder="1" applyAlignment="1">
      <alignment horizontal="center" vertical="center" wrapText="1"/>
      <protection/>
    </xf>
    <xf numFmtId="177" fontId="53" fillId="29" borderId="10" xfId="0" applyNumberFormat="1" applyFont="1" applyFill="1" applyBorder="1" applyAlignment="1">
      <alignment horizontal="center" vertical="center"/>
    </xf>
    <xf numFmtId="177" fontId="54" fillId="29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177" fontId="44" fillId="29" borderId="10" xfId="0" applyNumberFormat="1" applyFont="1" applyFill="1" applyBorder="1" applyAlignment="1">
      <alignment horizontal="center" vertical="center"/>
    </xf>
    <xf numFmtId="2" fontId="0" fillId="29" borderId="10" xfId="401" applyNumberFormat="1" applyFont="1" applyFill="1" applyBorder="1" applyAlignment="1">
      <alignment horizontal="center" vertical="center" wrapText="1"/>
      <protection/>
    </xf>
    <xf numFmtId="0" fontId="0" fillId="29" borderId="10" xfId="362" applyNumberFormat="1" applyFont="1" applyFill="1" applyBorder="1" applyAlignment="1">
      <alignment horizontal="left" vertical="center" wrapText="1"/>
      <protection/>
    </xf>
    <xf numFmtId="178" fontId="54" fillId="29" borderId="10" xfId="0" applyNumberFormat="1" applyFont="1" applyFill="1" applyBorder="1" applyAlignment="1">
      <alignment horizontal="center" vertical="center" wrapText="1"/>
    </xf>
    <xf numFmtId="177" fontId="44" fillId="29" borderId="10" xfId="362" applyNumberFormat="1" applyFont="1" applyFill="1" applyBorder="1" applyAlignment="1">
      <alignment horizontal="center" vertical="center" wrapText="1"/>
      <protection/>
    </xf>
    <xf numFmtId="49" fontId="0" fillId="29" borderId="10" xfId="362" applyNumberFormat="1" applyFont="1" applyFill="1" applyBorder="1" applyAlignment="1">
      <alignment horizontal="center" vertical="center"/>
      <protection/>
    </xf>
    <xf numFmtId="0" fontId="0" fillId="29" borderId="10" xfId="362" applyFont="1" applyFill="1" applyBorder="1" applyAlignment="1">
      <alignment horizontal="center" vertical="center" wrapText="1"/>
      <protection/>
    </xf>
    <xf numFmtId="0" fontId="44" fillId="29" borderId="10" xfId="362" applyNumberFormat="1" applyFont="1" applyFill="1" applyBorder="1" applyAlignment="1">
      <alignment horizontal="left" vertical="center" wrapText="1"/>
      <protection/>
    </xf>
    <xf numFmtId="0" fontId="44" fillId="29" borderId="10" xfId="362" applyFont="1" applyFill="1" applyBorder="1" applyAlignment="1">
      <alignment horizontal="center" vertical="center"/>
      <protection/>
    </xf>
    <xf numFmtId="0" fontId="0" fillId="29" borderId="10" xfId="362" applyFont="1" applyFill="1" applyBorder="1" applyAlignment="1">
      <alignment horizontal="center" vertical="center"/>
      <protection/>
    </xf>
    <xf numFmtId="177" fontId="0" fillId="29" borderId="10" xfId="362" applyNumberFormat="1" applyFont="1" applyFill="1" applyBorder="1" applyAlignment="1">
      <alignment horizontal="center" vertical="center" wrapText="1"/>
      <protection/>
    </xf>
    <xf numFmtId="0" fontId="0" fillId="29" borderId="10" xfId="362" applyFont="1" applyFill="1" applyBorder="1" applyAlignment="1">
      <alignment horizontal="center" wrapText="1"/>
      <protection/>
    </xf>
    <xf numFmtId="0" fontId="2" fillId="29" borderId="10" xfId="362" applyFont="1" applyFill="1" applyBorder="1" applyAlignment="1">
      <alignment horizontal="center" vertical="center" wrapText="1"/>
      <protection/>
    </xf>
    <xf numFmtId="49" fontId="0" fillId="29" borderId="10" xfId="401" applyNumberFormat="1" applyFont="1" applyFill="1" applyBorder="1" applyAlignment="1">
      <alignment horizontal="center" vertical="center"/>
      <protection/>
    </xf>
    <xf numFmtId="178" fontId="0" fillId="29" borderId="10" xfId="362" applyNumberFormat="1" applyFont="1" applyFill="1" applyBorder="1" applyAlignment="1">
      <alignment horizontal="center" vertical="center"/>
      <protection/>
    </xf>
    <xf numFmtId="0" fontId="0" fillId="29" borderId="10" xfId="362" applyNumberFormat="1" applyFont="1" applyFill="1" applyBorder="1" applyAlignment="1">
      <alignment horizontal="center" vertical="center" wrapText="1"/>
      <protection/>
    </xf>
    <xf numFmtId="178" fontId="0" fillId="29" borderId="10" xfId="362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7" fillId="0" borderId="0" xfId="362" applyFont="1" applyAlignment="1">
      <alignment horizontal="center" vertical="center"/>
      <protection/>
    </xf>
    <xf numFmtId="0" fontId="44" fillId="0" borderId="0" xfId="362" applyFont="1" applyAlignment="1">
      <alignment horizontal="center" vertical="top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6" fillId="0" borderId="0" xfId="142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44" fillId="0" borderId="0" xfId="362" applyFont="1" applyFill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4" fillId="0" borderId="20" xfId="362" applyFont="1" applyBorder="1" applyAlignment="1">
      <alignment horizontal="center" vertical="center" wrapText="1"/>
      <protection/>
    </xf>
    <xf numFmtId="0" fontId="44" fillId="0" borderId="31" xfId="362" applyFont="1" applyBorder="1" applyAlignment="1">
      <alignment horizontal="center" vertical="center" wrapText="1"/>
      <protection/>
    </xf>
    <xf numFmtId="0" fontId="45" fillId="0" borderId="0" xfId="362" applyFont="1" applyBorder="1" applyAlignment="1">
      <alignment horizontal="center" vertical="center" wrapText="1"/>
      <protection/>
    </xf>
    <xf numFmtId="0" fontId="48" fillId="0" borderId="0" xfId="362" applyFont="1" applyAlignment="1">
      <alignment horizontal="center" vertical="center"/>
      <protection/>
    </xf>
    <xf numFmtId="0" fontId="44" fillId="0" borderId="10" xfId="362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44" fillId="0" borderId="19" xfId="362" applyFont="1" applyBorder="1" applyAlignment="1">
      <alignment horizontal="center" vertical="center" wrapText="1"/>
      <protection/>
    </xf>
    <xf numFmtId="0" fontId="44" fillId="0" borderId="24" xfId="362" applyFont="1" applyBorder="1" applyAlignment="1">
      <alignment horizontal="center" vertical="center" wrapText="1"/>
      <protection/>
    </xf>
    <xf numFmtId="0" fontId="44" fillId="0" borderId="10" xfId="362" applyFont="1" applyFill="1" applyBorder="1" applyAlignment="1">
      <alignment horizontal="center" vertical="center" wrapText="1"/>
      <protection/>
    </xf>
    <xf numFmtId="0" fontId="45" fillId="0" borderId="0" xfId="157" applyFont="1" applyFill="1" applyBorder="1" applyAlignment="1">
      <alignment horizontal="center"/>
      <protection/>
    </xf>
    <xf numFmtId="0" fontId="45" fillId="0" borderId="0" xfId="141" applyFont="1" applyFill="1" applyAlignment="1">
      <alignment horizontal="center"/>
      <protection/>
    </xf>
    <xf numFmtId="0" fontId="44" fillId="0" borderId="20" xfId="159" applyFont="1" applyFill="1" applyBorder="1" applyAlignment="1">
      <alignment horizontal="center" vertical="center"/>
      <protection/>
    </xf>
    <xf numFmtId="0" fontId="44" fillId="0" borderId="31" xfId="159" applyFont="1" applyFill="1" applyBorder="1" applyAlignment="1">
      <alignment horizontal="center" vertical="center"/>
      <protection/>
    </xf>
    <xf numFmtId="0" fontId="44" fillId="0" borderId="21" xfId="159" applyFont="1" applyFill="1" applyBorder="1" applyAlignment="1">
      <alignment horizontal="center" vertical="center"/>
      <protection/>
    </xf>
    <xf numFmtId="0" fontId="44" fillId="0" borderId="10" xfId="159" applyFont="1" applyFill="1" applyBorder="1" applyAlignment="1">
      <alignment horizontal="center" vertical="center" wrapText="1"/>
      <protection/>
    </xf>
    <xf numFmtId="0" fontId="45" fillId="0" borderId="25" xfId="432" applyFont="1" applyFill="1" applyBorder="1" applyAlignment="1">
      <alignment horizontal="center"/>
      <protection/>
    </xf>
    <xf numFmtId="0" fontId="44" fillId="0" borderId="10" xfId="159" applyFont="1" applyFill="1" applyBorder="1" applyAlignment="1">
      <alignment horizontal="center" vertical="center"/>
      <protection/>
    </xf>
    <xf numFmtId="0" fontId="51" fillId="0" borderId="0" xfId="157" applyFont="1" applyFill="1" applyBorder="1" applyAlignment="1">
      <alignment horizontal="center"/>
      <protection/>
    </xf>
    <xf numFmtId="0" fontId="48" fillId="0" borderId="0" xfId="362" applyFont="1" applyFill="1" applyAlignment="1">
      <alignment horizontal="center"/>
      <protection/>
    </xf>
    <xf numFmtId="0" fontId="44" fillId="0" borderId="0" xfId="159" applyFont="1" applyFill="1" applyBorder="1" applyAlignment="1">
      <alignment horizontal="center" vertical="center"/>
      <protection/>
    </xf>
    <xf numFmtId="0" fontId="44" fillId="0" borderId="0" xfId="159" applyFont="1" applyFill="1" applyBorder="1" applyAlignment="1">
      <alignment horizontal="center" vertical="center" wrapText="1"/>
      <protection/>
    </xf>
    <xf numFmtId="0" fontId="45" fillId="0" borderId="0" xfId="159" applyFont="1" applyFill="1" applyBorder="1" applyAlignment="1">
      <alignment horizontal="center" vertical="center"/>
      <protection/>
    </xf>
    <xf numFmtId="0" fontId="44" fillId="0" borderId="0" xfId="145" applyFont="1" applyFill="1" applyAlignment="1">
      <alignment horizontal="center"/>
      <protection/>
    </xf>
    <xf numFmtId="0" fontId="55" fillId="0" borderId="0" xfId="157" applyFont="1" applyFill="1" applyBorder="1" applyAlignment="1">
      <alignment horizontal="center" wrapText="1"/>
      <protection/>
    </xf>
    <xf numFmtId="0" fontId="2" fillId="0" borderId="0" xfId="150" applyFont="1" applyFill="1" applyAlignment="1">
      <alignment horizontal="center" wrapText="1"/>
      <protection/>
    </xf>
    <xf numFmtId="0" fontId="47" fillId="0" borderId="0" xfId="362" applyFont="1" applyFill="1" applyAlignment="1">
      <alignment horizontal="center" vertical="center"/>
      <protection/>
    </xf>
    <xf numFmtId="0" fontId="45" fillId="0" borderId="0" xfId="432" applyFont="1" applyFill="1" applyBorder="1" applyAlignment="1">
      <alignment horizontal="center"/>
      <protection/>
    </xf>
    <xf numFmtId="0" fontId="44" fillId="0" borderId="10" xfId="432" applyFont="1" applyFill="1" applyBorder="1" applyAlignment="1">
      <alignment horizontal="center" vertical="center"/>
      <protection/>
    </xf>
    <xf numFmtId="0" fontId="44" fillId="0" borderId="32" xfId="159" applyFont="1" applyFill="1" applyBorder="1" applyAlignment="1">
      <alignment horizontal="center" vertical="center"/>
      <protection/>
    </xf>
    <xf numFmtId="0" fontId="44" fillId="0" borderId="33" xfId="159" applyFont="1" applyFill="1" applyBorder="1" applyAlignment="1">
      <alignment horizontal="center" vertical="center"/>
      <protection/>
    </xf>
    <xf numFmtId="0" fontId="44" fillId="0" borderId="23" xfId="159" applyFont="1" applyFill="1" applyBorder="1" applyAlignment="1">
      <alignment horizontal="center" vertical="center"/>
      <protection/>
    </xf>
    <xf numFmtId="0" fontId="44" fillId="0" borderId="34" xfId="159" applyFont="1" applyFill="1" applyBorder="1" applyAlignment="1">
      <alignment horizontal="center" vertical="center"/>
      <protection/>
    </xf>
    <xf numFmtId="0" fontId="44" fillId="0" borderId="25" xfId="159" applyFont="1" applyFill="1" applyBorder="1" applyAlignment="1">
      <alignment horizontal="center" vertical="center"/>
      <protection/>
    </xf>
    <xf numFmtId="0" fontId="44" fillId="0" borderId="30" xfId="159" applyFont="1" applyFill="1" applyBorder="1" applyAlignment="1">
      <alignment horizontal="center" vertical="center"/>
      <protection/>
    </xf>
    <xf numFmtId="0" fontId="45" fillId="0" borderId="0" xfId="145" applyFont="1" applyFill="1" applyAlignment="1">
      <alignment horizontal="center"/>
      <protection/>
    </xf>
    <xf numFmtId="0" fontId="55" fillId="0" borderId="0" xfId="157" applyFont="1" applyFill="1" applyBorder="1" applyAlignment="1">
      <alignment horizontal="center"/>
      <protection/>
    </xf>
    <xf numFmtId="0" fontId="2" fillId="0" borderId="0" xfId="150" applyFont="1" applyFill="1" applyAlignment="1">
      <alignment horizontal="center"/>
      <protection/>
    </xf>
    <xf numFmtId="0" fontId="44" fillId="0" borderId="10" xfId="145" applyFont="1" applyFill="1" applyBorder="1" applyAlignment="1">
      <alignment horizontal="center" vertical="center" wrapText="1"/>
      <protection/>
    </xf>
    <xf numFmtId="0" fontId="44" fillId="0" borderId="20" xfId="432" applyFont="1" applyFill="1" applyBorder="1" applyAlignment="1">
      <alignment horizontal="center" vertical="center"/>
      <protection/>
    </xf>
    <xf numFmtId="0" fontId="44" fillId="0" borderId="31" xfId="432" applyFont="1" applyFill="1" applyBorder="1" applyAlignment="1">
      <alignment horizontal="center" vertical="center"/>
      <protection/>
    </xf>
    <xf numFmtId="0" fontId="44" fillId="0" borderId="21" xfId="432" applyFont="1" applyFill="1" applyBorder="1" applyAlignment="1">
      <alignment horizontal="center" vertical="center"/>
      <protection/>
    </xf>
    <xf numFmtId="0" fontId="0" fillId="29" borderId="35" xfId="153" applyFont="1" applyFill="1" applyBorder="1" applyAlignment="1">
      <alignment horizontal="left" vertical="center" wrapText="1"/>
      <protection/>
    </xf>
    <xf numFmtId="0" fontId="0" fillId="29" borderId="36" xfId="153" applyFont="1" applyFill="1" applyBorder="1" applyAlignment="1">
      <alignment horizontal="left" vertical="center" wrapText="1"/>
      <protection/>
    </xf>
    <xf numFmtId="49" fontId="33" fillId="0" borderId="37" xfId="153" applyNumberFormat="1" applyFont="1" applyFill="1" applyBorder="1" applyAlignment="1">
      <alignment horizontal="center" vertical="center" wrapText="1"/>
      <protection/>
    </xf>
    <xf numFmtId="49" fontId="33" fillId="0" borderId="16" xfId="153" applyNumberFormat="1" applyFont="1" applyFill="1" applyBorder="1" applyAlignment="1">
      <alignment horizontal="center" vertical="center" wrapText="1"/>
      <protection/>
    </xf>
    <xf numFmtId="0" fontId="32" fillId="0" borderId="29" xfId="153" applyFont="1" applyFill="1" applyBorder="1" applyAlignment="1">
      <alignment horizontal="center" vertical="center" wrapText="1"/>
      <protection/>
    </xf>
    <xf numFmtId="0" fontId="32" fillId="0" borderId="10" xfId="153" applyFont="1" applyFill="1" applyBorder="1" applyAlignment="1">
      <alignment horizontal="center" vertical="center" wrapText="1"/>
      <protection/>
    </xf>
    <xf numFmtId="0" fontId="29" fillId="0" borderId="0" xfId="147" applyFont="1" applyFill="1" applyAlignment="1">
      <alignment horizontal="center" vertical="center"/>
      <protection/>
    </xf>
    <xf numFmtId="0" fontId="51" fillId="0" borderId="0" xfId="157" applyFont="1" applyFill="1" applyBorder="1" applyAlignment="1">
      <alignment horizontal="center" wrapText="1"/>
      <protection/>
    </xf>
    <xf numFmtId="0" fontId="26" fillId="0" borderId="0" xfId="0" applyFont="1" applyAlignment="1">
      <alignment horizontal="center" wrapText="1"/>
    </xf>
    <xf numFmtId="0" fontId="29" fillId="0" borderId="0" xfId="147" applyFont="1" applyFill="1" applyAlignment="1">
      <alignment horizontal="center" vertical="top"/>
      <protection/>
    </xf>
    <xf numFmtId="0" fontId="29" fillId="0" borderId="0" xfId="147" applyFont="1" applyFill="1" applyAlignment="1">
      <alignment horizontal="left" vertical="center" wrapText="1"/>
      <protection/>
    </xf>
    <xf numFmtId="0" fontId="23" fillId="29" borderId="0" xfId="152" applyFont="1" applyFill="1" applyAlignment="1">
      <alignment horizontal="right" vertical="center"/>
      <protection/>
    </xf>
    <xf numFmtId="0" fontId="23" fillId="29" borderId="0" xfId="152" applyFont="1" applyFill="1" applyAlignment="1">
      <alignment horizontal="right"/>
      <protection/>
    </xf>
    <xf numFmtId="0" fontId="35" fillId="29" borderId="0" xfId="153" applyFont="1" applyFill="1" applyAlignment="1">
      <alignment vertical="center" wrapText="1"/>
      <protection/>
    </xf>
    <xf numFmtId="0" fontId="35" fillId="29" borderId="0" xfId="153" applyFont="1" applyFill="1" applyBorder="1" applyAlignment="1">
      <alignment vertical="center" wrapText="1"/>
      <protection/>
    </xf>
  </cellXfs>
  <cellStyles count="524">
    <cellStyle name="Normal" xfId="0"/>
    <cellStyle name="20% — акцент1" xfId="15"/>
    <cellStyle name="20% - Акцент1 2" xfId="16"/>
    <cellStyle name="20% — акцент1 2" xfId="17"/>
    <cellStyle name="20% — акцент1 3" xfId="18"/>
    <cellStyle name="20% — акцент2" xfId="19"/>
    <cellStyle name="20% - Акцент2 2" xfId="20"/>
    <cellStyle name="20% — акцент2 2" xfId="21"/>
    <cellStyle name="20% — акцент2 3" xfId="22"/>
    <cellStyle name="20% — акцент3" xfId="23"/>
    <cellStyle name="20% - Акцент3 2" xfId="24"/>
    <cellStyle name="20% — акцент3 2" xfId="25"/>
    <cellStyle name="20% — акцент3 3" xfId="26"/>
    <cellStyle name="20% — акцент4" xfId="27"/>
    <cellStyle name="20% - Акцент4 2" xfId="28"/>
    <cellStyle name="20% — акцент4 2" xfId="29"/>
    <cellStyle name="20% — акцент4 3" xfId="30"/>
    <cellStyle name="20% — акцент5" xfId="31"/>
    <cellStyle name="20% - Акцент5 2" xfId="32"/>
    <cellStyle name="20% — акцент5 2" xfId="33"/>
    <cellStyle name="20% — акцент5 3" xfId="34"/>
    <cellStyle name="20% — акцент6" xfId="35"/>
    <cellStyle name="20% - Акцент6 2" xfId="36"/>
    <cellStyle name="20% — акцент6 2" xfId="37"/>
    <cellStyle name="20% — акцент6 3" xfId="38"/>
    <cellStyle name="40% — акцент1" xfId="39"/>
    <cellStyle name="40% - Акцент1 2" xfId="40"/>
    <cellStyle name="40% — акцент1 2" xfId="41"/>
    <cellStyle name="40% — акцент1 3" xfId="42"/>
    <cellStyle name="40% — акцент2" xfId="43"/>
    <cellStyle name="40% - Акцент2 2" xfId="44"/>
    <cellStyle name="40% — акцент2 2" xfId="45"/>
    <cellStyle name="40% — акцент2 3" xfId="46"/>
    <cellStyle name="40% — акцент3" xfId="47"/>
    <cellStyle name="40% - Акцент3 2" xfId="48"/>
    <cellStyle name="40% — акцент3 2" xfId="49"/>
    <cellStyle name="40% — акцент3 3" xfId="50"/>
    <cellStyle name="40% — акцент4" xfId="51"/>
    <cellStyle name="40% - Акцент4 2" xfId="52"/>
    <cellStyle name="40% — акцент4 2" xfId="53"/>
    <cellStyle name="40% — акцент4 3" xfId="54"/>
    <cellStyle name="40% — акцент5" xfId="55"/>
    <cellStyle name="40% - Акцент5 2" xfId="56"/>
    <cellStyle name="40% — акцент5 2" xfId="57"/>
    <cellStyle name="40% — акцент5 3" xfId="58"/>
    <cellStyle name="40% — акцент6" xfId="59"/>
    <cellStyle name="40% - Акцент6 2" xfId="60"/>
    <cellStyle name="40% — акцент6 2" xfId="61"/>
    <cellStyle name="40% — акцент6 3" xfId="62"/>
    <cellStyle name="60% — акцент1" xfId="63"/>
    <cellStyle name="60% - Акцент1 2" xfId="64"/>
    <cellStyle name="60% — акцент1 2" xfId="65"/>
    <cellStyle name="60% — акцент1 3" xfId="66"/>
    <cellStyle name="60% — акцент2" xfId="67"/>
    <cellStyle name="60% - Акцент2 2" xfId="68"/>
    <cellStyle name="60% — акцент2 2" xfId="69"/>
    <cellStyle name="60% — акцент2 3" xfId="70"/>
    <cellStyle name="60% — акцент3" xfId="71"/>
    <cellStyle name="60% - Акцент3 2" xfId="72"/>
    <cellStyle name="60% — акцент3 2" xfId="73"/>
    <cellStyle name="60% — акцент3 3" xfId="74"/>
    <cellStyle name="60% — акцент4" xfId="75"/>
    <cellStyle name="60% - Акцент4 2" xfId="76"/>
    <cellStyle name="60% — акцент4 2" xfId="77"/>
    <cellStyle name="60% — акцент4 3" xfId="78"/>
    <cellStyle name="60% — акцент5" xfId="79"/>
    <cellStyle name="60% - Акцент5 2" xfId="80"/>
    <cellStyle name="60% — акцент5 2" xfId="81"/>
    <cellStyle name="60% — акцент5 3" xfId="82"/>
    <cellStyle name="60% — акцент6" xfId="83"/>
    <cellStyle name="60% - Акцент6 2" xfId="84"/>
    <cellStyle name="60% — акцент6 2" xfId="85"/>
    <cellStyle name="60% — акцент6 3" xfId="86"/>
    <cellStyle name="Normal 2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Ввод " xfId="106"/>
    <cellStyle name="Ввод  2" xfId="107"/>
    <cellStyle name="Ввод  3" xfId="108"/>
    <cellStyle name="Вывод" xfId="109"/>
    <cellStyle name="Вывод 2" xfId="110"/>
    <cellStyle name="Вывод 3" xfId="111"/>
    <cellStyle name="Вычисление" xfId="112"/>
    <cellStyle name="Вычисление 2" xfId="113"/>
    <cellStyle name="Вычисление 3" xfId="114"/>
    <cellStyle name="Currency" xfId="115"/>
    <cellStyle name="Currency [0]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Итог" xfId="129"/>
    <cellStyle name="Итог 2" xfId="130"/>
    <cellStyle name="Итог 3" xfId="131"/>
    <cellStyle name="Контрольная ячейка" xfId="132"/>
    <cellStyle name="Контрольная ячейка 2" xfId="133"/>
    <cellStyle name="Контрольная ячейка 3" xfId="134"/>
    <cellStyle name="Название" xfId="135"/>
    <cellStyle name="Название 2" xfId="136"/>
    <cellStyle name="Название 3" xfId="137"/>
    <cellStyle name="Нейтральный" xfId="138"/>
    <cellStyle name="Нейтральный 2" xfId="139"/>
    <cellStyle name="Нейтральный 3" xfId="140"/>
    <cellStyle name="Обычный 10" xfId="141"/>
    <cellStyle name="Обычный 10 2" xfId="142"/>
    <cellStyle name="Обычный 10 5" xfId="143"/>
    <cellStyle name="Обычный 11" xfId="144"/>
    <cellStyle name="Обычный 12" xfId="145"/>
    <cellStyle name="Обычный 12 2" xfId="146"/>
    <cellStyle name="Обычный 13" xfId="147"/>
    <cellStyle name="Обычный 13 3" xfId="148"/>
    <cellStyle name="Обычный 17 2" xfId="149"/>
    <cellStyle name="Обычный 2" xfId="150"/>
    <cellStyle name="Обычный 2 26 2" xfId="151"/>
    <cellStyle name="Обычный 3" xfId="152"/>
    <cellStyle name="Обычный 3 2" xfId="153"/>
    <cellStyle name="Обычный 3 2 2 2" xfId="154"/>
    <cellStyle name="Обычный 3 2 7" xfId="155"/>
    <cellStyle name="Обычный 3 21" xfId="156"/>
    <cellStyle name="Обычный 4" xfId="157"/>
    <cellStyle name="Обычный 4 2" xfId="158"/>
    <cellStyle name="Обычный 5" xfId="159"/>
    <cellStyle name="Обычный 6" xfId="160"/>
    <cellStyle name="Обычный 6 2" xfId="161"/>
    <cellStyle name="Обычный 6 2 10" xfId="162"/>
    <cellStyle name="Обычный 6 2 2" xfId="163"/>
    <cellStyle name="Обычный 6 2 2 2" xfId="164"/>
    <cellStyle name="Обычный 6 2 2 2 2" xfId="165"/>
    <cellStyle name="Обычный 6 2 2 2 2 2" xfId="166"/>
    <cellStyle name="Обычный 6 2 2 2 2 2 2" xfId="167"/>
    <cellStyle name="Обычный 6 2 2 2 2 2 2 2" xfId="168"/>
    <cellStyle name="Обычный 6 2 2 2 2 2 3" xfId="169"/>
    <cellStyle name="Обычный 6 2 2 2 2 2 3 2" xfId="170"/>
    <cellStyle name="Обычный 6 2 2 2 2 2 4" xfId="171"/>
    <cellStyle name="Обычный 6 2 2 2 2 3" xfId="172"/>
    <cellStyle name="Обычный 6 2 2 2 2 3 2" xfId="173"/>
    <cellStyle name="Обычный 6 2 2 2 2 4" xfId="174"/>
    <cellStyle name="Обычный 6 2 2 2 2 4 2" xfId="175"/>
    <cellStyle name="Обычный 6 2 2 2 2 5" xfId="176"/>
    <cellStyle name="Обычный 6 2 2 2 3" xfId="177"/>
    <cellStyle name="Обычный 6 2 2 2 3 2" xfId="178"/>
    <cellStyle name="Обычный 6 2 2 2 3 2 2" xfId="179"/>
    <cellStyle name="Обычный 6 2 2 2 3 3" xfId="180"/>
    <cellStyle name="Обычный 6 2 2 2 3 3 2" xfId="181"/>
    <cellStyle name="Обычный 6 2 2 2 3 4" xfId="182"/>
    <cellStyle name="Обычный 6 2 2 2 4" xfId="183"/>
    <cellStyle name="Обычный 6 2 2 2 4 2" xfId="184"/>
    <cellStyle name="Обычный 6 2 2 2 5" xfId="185"/>
    <cellStyle name="Обычный 6 2 2 2 5 2" xfId="186"/>
    <cellStyle name="Обычный 6 2 2 2 6" xfId="187"/>
    <cellStyle name="Обычный 6 2 2 3" xfId="188"/>
    <cellStyle name="Обычный 6 2 2 3 2" xfId="189"/>
    <cellStyle name="Обычный 6 2 2 3 2 2" xfId="190"/>
    <cellStyle name="Обычный 6 2 2 3 2 2 2" xfId="191"/>
    <cellStyle name="Обычный 6 2 2 3 2 3" xfId="192"/>
    <cellStyle name="Обычный 6 2 2 3 2 3 2" xfId="193"/>
    <cellStyle name="Обычный 6 2 2 3 2 4" xfId="194"/>
    <cellStyle name="Обычный 6 2 2 3 3" xfId="195"/>
    <cellStyle name="Обычный 6 2 2 3 3 2" xfId="196"/>
    <cellStyle name="Обычный 6 2 2 3 4" xfId="197"/>
    <cellStyle name="Обычный 6 2 2 3 4 2" xfId="198"/>
    <cellStyle name="Обычный 6 2 2 3 5" xfId="199"/>
    <cellStyle name="Обычный 6 2 2 4" xfId="200"/>
    <cellStyle name="Обычный 6 2 2 4 2" xfId="201"/>
    <cellStyle name="Обычный 6 2 2 4 2 2" xfId="202"/>
    <cellStyle name="Обычный 6 2 2 4 2 2 2" xfId="203"/>
    <cellStyle name="Обычный 6 2 2 4 2 3" xfId="204"/>
    <cellStyle name="Обычный 6 2 2 4 2 3 2" xfId="205"/>
    <cellStyle name="Обычный 6 2 2 4 2 4" xfId="206"/>
    <cellStyle name="Обычный 6 2 2 4 3" xfId="207"/>
    <cellStyle name="Обычный 6 2 2 4 3 2" xfId="208"/>
    <cellStyle name="Обычный 6 2 2 4 4" xfId="209"/>
    <cellStyle name="Обычный 6 2 2 4 4 2" xfId="210"/>
    <cellStyle name="Обычный 6 2 2 4 5" xfId="211"/>
    <cellStyle name="Обычный 6 2 2 5" xfId="212"/>
    <cellStyle name="Обычный 6 2 2 5 2" xfId="213"/>
    <cellStyle name="Обычный 6 2 2 5 2 2" xfId="214"/>
    <cellStyle name="Обычный 6 2 2 5 3" xfId="215"/>
    <cellStyle name="Обычный 6 2 2 5 3 2" xfId="216"/>
    <cellStyle name="Обычный 6 2 2 5 4" xfId="217"/>
    <cellStyle name="Обычный 6 2 2 6" xfId="218"/>
    <cellStyle name="Обычный 6 2 2 6 2" xfId="219"/>
    <cellStyle name="Обычный 6 2 2 7" xfId="220"/>
    <cellStyle name="Обычный 6 2 2 7 2" xfId="221"/>
    <cellStyle name="Обычный 6 2 2 8" xfId="222"/>
    <cellStyle name="Обычный 6 2 2 8 2" xfId="223"/>
    <cellStyle name="Обычный 6 2 2 9" xfId="224"/>
    <cellStyle name="Обычный 6 2 3" xfId="225"/>
    <cellStyle name="Обычный 6 2 3 10" xfId="226"/>
    <cellStyle name="Обычный 6 2 3 2" xfId="227"/>
    <cellStyle name="Обычный 6 2 3 2 2" xfId="228"/>
    <cellStyle name="Обычный 6 2 3 2 2 2" xfId="229"/>
    <cellStyle name="Обычный 6 2 3 2 2 2 2" xfId="230"/>
    <cellStyle name="Обычный 6 2 3 2 2 2 2 2" xfId="231"/>
    <cellStyle name="Обычный 6 2 3 2 2 2 3" xfId="232"/>
    <cellStyle name="Обычный 6 2 3 2 2 2 3 2" xfId="233"/>
    <cellStyle name="Обычный 6 2 3 2 2 2 4" xfId="234"/>
    <cellStyle name="Обычный 6 2 3 2 2 3" xfId="235"/>
    <cellStyle name="Обычный 6 2 3 2 2 3 2" xfId="236"/>
    <cellStyle name="Обычный 6 2 3 2 2 4" xfId="237"/>
    <cellStyle name="Обычный 6 2 3 2 2 4 2" xfId="238"/>
    <cellStyle name="Обычный 6 2 3 2 2 5" xfId="239"/>
    <cellStyle name="Обычный 6 2 3 2 3" xfId="240"/>
    <cellStyle name="Обычный 6 2 3 2 3 2" xfId="241"/>
    <cellStyle name="Обычный 6 2 3 2 3 2 2" xfId="242"/>
    <cellStyle name="Обычный 6 2 3 2 3 3" xfId="243"/>
    <cellStyle name="Обычный 6 2 3 2 3 3 2" xfId="244"/>
    <cellStyle name="Обычный 6 2 3 2 3 4" xfId="245"/>
    <cellStyle name="Обычный 6 2 3 2 4" xfId="246"/>
    <cellStyle name="Обычный 6 2 3 2 4 2" xfId="247"/>
    <cellStyle name="Обычный 6 2 3 2 5" xfId="248"/>
    <cellStyle name="Обычный 6 2 3 2 5 2" xfId="249"/>
    <cellStyle name="Обычный 6 2 3 2 6" xfId="250"/>
    <cellStyle name="Обычный 6 2 3 3" xfId="251"/>
    <cellStyle name="Обычный 6 2 3 3 2" xfId="252"/>
    <cellStyle name="Обычный 6 2 3 3 2 2" xfId="253"/>
    <cellStyle name="Обычный 6 2 3 3 2 2 2" xfId="254"/>
    <cellStyle name="Обычный 6 2 3 3 2 3" xfId="255"/>
    <cellStyle name="Обычный 6 2 3 3 2 3 2" xfId="256"/>
    <cellStyle name="Обычный 6 2 3 3 2 4" xfId="257"/>
    <cellStyle name="Обычный 6 2 3 3 3" xfId="258"/>
    <cellStyle name="Обычный 6 2 3 3 3 2" xfId="259"/>
    <cellStyle name="Обычный 6 2 3 3 4" xfId="260"/>
    <cellStyle name="Обычный 6 2 3 3 4 2" xfId="261"/>
    <cellStyle name="Обычный 6 2 3 3 5" xfId="262"/>
    <cellStyle name="Обычный 6 2 3 4" xfId="263"/>
    <cellStyle name="Обычный 6 2 3 4 2" xfId="264"/>
    <cellStyle name="Обычный 6 2 3 4 2 2" xfId="265"/>
    <cellStyle name="Обычный 6 2 3 4 2 2 2" xfId="266"/>
    <cellStyle name="Обычный 6 2 3 4 2 3" xfId="267"/>
    <cellStyle name="Обычный 6 2 3 4 2 3 2" xfId="268"/>
    <cellStyle name="Обычный 6 2 3 4 2 4" xfId="269"/>
    <cellStyle name="Обычный 6 2 3 4 3" xfId="270"/>
    <cellStyle name="Обычный 6 2 3 4 3 2" xfId="271"/>
    <cellStyle name="Обычный 6 2 3 4 4" xfId="272"/>
    <cellStyle name="Обычный 6 2 3 4 4 2" xfId="273"/>
    <cellStyle name="Обычный 6 2 3 4 5" xfId="274"/>
    <cellStyle name="Обычный 6 2 3 5" xfId="275"/>
    <cellStyle name="Обычный 6 2 3 5 2" xfId="276"/>
    <cellStyle name="Обычный 6 2 3 5 2 2" xfId="277"/>
    <cellStyle name="Обычный 6 2 3 5 3" xfId="278"/>
    <cellStyle name="Обычный 6 2 3 5 3 2" xfId="279"/>
    <cellStyle name="Обычный 6 2 3 5 4" xfId="280"/>
    <cellStyle name="Обычный 6 2 3 6" xfId="281"/>
    <cellStyle name="Обычный 6 2 3 6 2" xfId="282"/>
    <cellStyle name="Обычный 6 2 3 7" xfId="283"/>
    <cellStyle name="Обычный 6 2 3 7 2" xfId="284"/>
    <cellStyle name="Обычный 6 2 3 8" xfId="285"/>
    <cellStyle name="Обычный 6 2 3 8 2" xfId="286"/>
    <cellStyle name="Обычный 6 2 3 9" xfId="287"/>
    <cellStyle name="Обычный 6 2 3 9 2" xfId="288"/>
    <cellStyle name="Обычный 6 2 4" xfId="289"/>
    <cellStyle name="Обычный 6 2 4 2" xfId="290"/>
    <cellStyle name="Обычный 6 2 4 2 2" xfId="291"/>
    <cellStyle name="Обычный 6 2 4 2 2 2" xfId="292"/>
    <cellStyle name="Обычный 6 2 4 2 3" xfId="293"/>
    <cellStyle name="Обычный 6 2 4 2 3 2" xfId="294"/>
    <cellStyle name="Обычный 6 2 4 2 4" xfId="295"/>
    <cellStyle name="Обычный 6 2 4 3" xfId="296"/>
    <cellStyle name="Обычный 6 2 4 3 2" xfId="297"/>
    <cellStyle name="Обычный 6 2 4 4" xfId="298"/>
    <cellStyle name="Обычный 6 2 4 4 2" xfId="299"/>
    <cellStyle name="Обычный 6 2 4 5" xfId="300"/>
    <cellStyle name="Обычный 6 2 5" xfId="301"/>
    <cellStyle name="Обычный 6 2 5 2" xfId="302"/>
    <cellStyle name="Обычный 6 2 5 2 2" xfId="303"/>
    <cellStyle name="Обычный 6 2 5 2 2 2" xfId="304"/>
    <cellStyle name="Обычный 6 2 5 2 3" xfId="305"/>
    <cellStyle name="Обычный 6 2 5 2 3 2" xfId="306"/>
    <cellStyle name="Обычный 6 2 5 2 4" xfId="307"/>
    <cellStyle name="Обычный 6 2 5 3" xfId="308"/>
    <cellStyle name="Обычный 6 2 5 3 2" xfId="309"/>
    <cellStyle name="Обычный 6 2 5 4" xfId="310"/>
    <cellStyle name="Обычный 6 2 5 4 2" xfId="311"/>
    <cellStyle name="Обычный 6 2 5 5" xfId="312"/>
    <cellStyle name="Обычный 6 2 6" xfId="313"/>
    <cellStyle name="Обычный 6 2 6 2" xfId="314"/>
    <cellStyle name="Обычный 6 2 6 2 2" xfId="315"/>
    <cellStyle name="Обычный 6 2 6 3" xfId="316"/>
    <cellStyle name="Обычный 6 2 6 3 2" xfId="317"/>
    <cellStyle name="Обычный 6 2 6 4" xfId="318"/>
    <cellStyle name="Обычный 6 2 7" xfId="319"/>
    <cellStyle name="Обычный 6 2 7 2" xfId="320"/>
    <cellStyle name="Обычный 6 2 8" xfId="321"/>
    <cellStyle name="Обычный 6 2 8 2" xfId="322"/>
    <cellStyle name="Обычный 6 2 9" xfId="323"/>
    <cellStyle name="Обычный 6 2 9 2" xfId="324"/>
    <cellStyle name="Обычный 6 3" xfId="325"/>
    <cellStyle name="Обычный 6 3 2" xfId="326"/>
    <cellStyle name="Обычный 6 3 2 2" xfId="327"/>
    <cellStyle name="Обычный 6 3 2 2 2" xfId="328"/>
    <cellStyle name="Обычный 6 3 2 3" xfId="329"/>
    <cellStyle name="Обычный 6 3 2 3 2" xfId="330"/>
    <cellStyle name="Обычный 6 3 2 4" xfId="331"/>
    <cellStyle name="Обычный 6 3 3" xfId="332"/>
    <cellStyle name="Обычный 6 3 3 2" xfId="333"/>
    <cellStyle name="Обычный 6 3 4" xfId="334"/>
    <cellStyle name="Обычный 6 3 4 2" xfId="335"/>
    <cellStyle name="Обычный 6 3 5" xfId="336"/>
    <cellStyle name="Обычный 6 4" xfId="337"/>
    <cellStyle name="Обычный 6 4 2" xfId="338"/>
    <cellStyle name="Обычный 6 4 2 2" xfId="339"/>
    <cellStyle name="Обычный 6 4 2 2 2" xfId="340"/>
    <cellStyle name="Обычный 6 4 2 3" xfId="341"/>
    <cellStyle name="Обычный 6 4 2 3 2" xfId="342"/>
    <cellStyle name="Обычный 6 4 2 4" xfId="343"/>
    <cellStyle name="Обычный 6 4 3" xfId="344"/>
    <cellStyle name="Обычный 6 4 3 2" xfId="345"/>
    <cellStyle name="Обычный 6 4 4" xfId="346"/>
    <cellStyle name="Обычный 6 4 4 2" xfId="347"/>
    <cellStyle name="Обычный 6 4 5" xfId="348"/>
    <cellStyle name="Обычный 6 5" xfId="349"/>
    <cellStyle name="Обычный 6 5 2" xfId="350"/>
    <cellStyle name="Обычный 6 5 2 2" xfId="351"/>
    <cellStyle name="Обычный 6 5 3" xfId="352"/>
    <cellStyle name="Обычный 6 5 3 2" xfId="353"/>
    <cellStyle name="Обычный 6 5 4" xfId="354"/>
    <cellStyle name="Обычный 6 6" xfId="355"/>
    <cellStyle name="Обычный 6 6 2" xfId="356"/>
    <cellStyle name="Обычный 6 7" xfId="357"/>
    <cellStyle name="Обычный 6 7 2" xfId="358"/>
    <cellStyle name="Обычный 6 8" xfId="359"/>
    <cellStyle name="Обычный 6 8 2" xfId="360"/>
    <cellStyle name="Обычный 6 9" xfId="361"/>
    <cellStyle name="Обычный 7" xfId="362"/>
    <cellStyle name="Обычный 7 2" xfId="363"/>
    <cellStyle name="Обычный 7 2 2" xfId="364"/>
    <cellStyle name="Обычный 7 2 2 2" xfId="365"/>
    <cellStyle name="Обычный 7 2 2 2 2" xfId="366"/>
    <cellStyle name="Обычный 7 2 2 2 2 2" xfId="367"/>
    <cellStyle name="Обычный 7 2 2 2 3" xfId="368"/>
    <cellStyle name="Обычный 7 2 2 2 3 2" xfId="369"/>
    <cellStyle name="Обычный 7 2 2 2 4" xfId="370"/>
    <cellStyle name="Обычный 7 2 2 3" xfId="371"/>
    <cellStyle name="Обычный 7 2 2 3 2" xfId="372"/>
    <cellStyle name="Обычный 7 2 2 4" xfId="373"/>
    <cellStyle name="Обычный 7 2 2 4 2" xfId="374"/>
    <cellStyle name="Обычный 7 2 2 5" xfId="375"/>
    <cellStyle name="Обычный 7 2 3" xfId="376"/>
    <cellStyle name="Обычный 7 2 3 2" xfId="377"/>
    <cellStyle name="Обычный 7 2 3 2 2" xfId="378"/>
    <cellStyle name="Обычный 7 2 3 2 2 2" xfId="379"/>
    <cellStyle name="Обычный 7 2 3 2 3" xfId="380"/>
    <cellStyle name="Обычный 7 2 3 2 3 2" xfId="381"/>
    <cellStyle name="Обычный 7 2 3 2 4" xfId="382"/>
    <cellStyle name="Обычный 7 2 3 3" xfId="383"/>
    <cellStyle name="Обычный 7 2 3 3 2" xfId="384"/>
    <cellStyle name="Обычный 7 2 3 4" xfId="385"/>
    <cellStyle name="Обычный 7 2 3 4 2" xfId="386"/>
    <cellStyle name="Обычный 7 2 3 5" xfId="387"/>
    <cellStyle name="Обычный 7 2 4" xfId="388"/>
    <cellStyle name="Обычный 7 2 4 2" xfId="389"/>
    <cellStyle name="Обычный 7 2 4 2 2" xfId="390"/>
    <cellStyle name="Обычный 7 2 4 3" xfId="391"/>
    <cellStyle name="Обычный 7 2 4 3 2" xfId="392"/>
    <cellStyle name="Обычный 7 2 4 4" xfId="393"/>
    <cellStyle name="Обычный 7 2 5" xfId="394"/>
    <cellStyle name="Обычный 7 2 5 2" xfId="395"/>
    <cellStyle name="Обычный 7 2 6" xfId="396"/>
    <cellStyle name="Обычный 7 2 6 2" xfId="397"/>
    <cellStyle name="Обычный 7 2 7" xfId="398"/>
    <cellStyle name="Обычный 7 2 7 2" xfId="399"/>
    <cellStyle name="Обычный 7 2 8" xfId="400"/>
    <cellStyle name="Обычный 7 5" xfId="401"/>
    <cellStyle name="Обычный 8" xfId="402"/>
    <cellStyle name="Обычный 9" xfId="403"/>
    <cellStyle name="Обычный 9 2" xfId="404"/>
    <cellStyle name="Обычный 9 2 2" xfId="405"/>
    <cellStyle name="Обычный 9 2 2 2" xfId="406"/>
    <cellStyle name="Обычный 9 2 2 2 2" xfId="407"/>
    <cellStyle name="Обычный 9 2 2 3" xfId="408"/>
    <cellStyle name="Обычный 9 2 2 3 2" xfId="409"/>
    <cellStyle name="Обычный 9 2 2 4" xfId="410"/>
    <cellStyle name="Обычный 9 2 2 4 2" xfId="411"/>
    <cellStyle name="Обычный 9 2 2 5" xfId="412"/>
    <cellStyle name="Обычный 9 2 3" xfId="413"/>
    <cellStyle name="Обычный 9 2 3 2" xfId="414"/>
    <cellStyle name="Обычный 9 2 4" xfId="415"/>
    <cellStyle name="Обычный 9 2 4 2" xfId="416"/>
    <cellStyle name="Обычный 9 2 5" xfId="417"/>
    <cellStyle name="Обычный 9 3" xfId="418"/>
    <cellStyle name="Обычный 9 3 2" xfId="419"/>
    <cellStyle name="Обычный 9 3 2 2" xfId="420"/>
    <cellStyle name="Обычный 9 3 3" xfId="421"/>
    <cellStyle name="Обычный 9 3 3 2" xfId="422"/>
    <cellStyle name="Обычный 9 3 4" xfId="423"/>
    <cellStyle name="Обычный 9 3 4 2" xfId="424"/>
    <cellStyle name="Обычный 9 3 5" xfId="425"/>
    <cellStyle name="Обычный 9 4" xfId="426"/>
    <cellStyle name="Обычный 9 4 2" xfId="427"/>
    <cellStyle name="Обычный 9 5" xfId="428"/>
    <cellStyle name="Обычный 9 5 2" xfId="429"/>
    <cellStyle name="Обычный 9 6" xfId="430"/>
    <cellStyle name="Обычный_Формат МЭ  - (кор  08 09 2010) 2" xfId="431"/>
    <cellStyle name="Обычный_Форматы по компаниям_last" xfId="432"/>
    <cellStyle name="Плохой" xfId="433"/>
    <cellStyle name="Плохой 2" xfId="434"/>
    <cellStyle name="Плохой 3" xfId="435"/>
    <cellStyle name="Пояснение" xfId="436"/>
    <cellStyle name="Пояснение 2" xfId="437"/>
    <cellStyle name="Пояснение 3" xfId="438"/>
    <cellStyle name="Примечание" xfId="439"/>
    <cellStyle name="Примечание 2" xfId="440"/>
    <cellStyle name="Примечание 3" xfId="441"/>
    <cellStyle name="Percent" xfId="442"/>
    <cellStyle name="Процентный 2" xfId="443"/>
    <cellStyle name="Процентный 3" xfId="444"/>
    <cellStyle name="Связанная ячейка" xfId="445"/>
    <cellStyle name="Связанная ячейка 2" xfId="446"/>
    <cellStyle name="Связанная ячейка 3" xfId="447"/>
    <cellStyle name="Стиль 1" xfId="448"/>
    <cellStyle name="Текст предупреждения" xfId="449"/>
    <cellStyle name="Текст предупреждения 2" xfId="450"/>
    <cellStyle name="Текст предупреждения 3" xfId="451"/>
    <cellStyle name="Comma" xfId="452"/>
    <cellStyle name="Comma [0]" xfId="453"/>
    <cellStyle name="Финансовый 2" xfId="454"/>
    <cellStyle name="Финансовый 2 2" xfId="455"/>
    <cellStyle name="Финансовый 2 2 2" xfId="456"/>
    <cellStyle name="Финансовый 2 2 2 2" xfId="457"/>
    <cellStyle name="Финансовый 2 2 2 2 2" xfId="458"/>
    <cellStyle name="Финансовый 2 2 2 2 3" xfId="459"/>
    <cellStyle name="Финансовый 2 2 2 3" xfId="460"/>
    <cellStyle name="Финансовый 2 2 2 3 2" xfId="461"/>
    <cellStyle name="Финансовый 2 2 2 4" xfId="462"/>
    <cellStyle name="Финансовый 2 2 3" xfId="463"/>
    <cellStyle name="Финансовый 2 2 3 2" xfId="464"/>
    <cellStyle name="Финансовый 2 2 4" xfId="465"/>
    <cellStyle name="Финансовый 2 2 4 2" xfId="466"/>
    <cellStyle name="Финансовый 2 2 5" xfId="467"/>
    <cellStyle name="Финансовый 2 3" xfId="468"/>
    <cellStyle name="Финансовый 2 3 2" xfId="469"/>
    <cellStyle name="Финансовый 2 3 2 2" xfId="470"/>
    <cellStyle name="Финансовый 2 3 2 2 2" xfId="471"/>
    <cellStyle name="Финансовый 2 3 2 3" xfId="472"/>
    <cellStyle name="Финансовый 2 3 2 3 2" xfId="473"/>
    <cellStyle name="Финансовый 2 3 2 4" xfId="474"/>
    <cellStyle name="Финансовый 2 3 3" xfId="475"/>
    <cellStyle name="Финансовый 2 3 3 2" xfId="476"/>
    <cellStyle name="Финансовый 2 3 4" xfId="477"/>
    <cellStyle name="Финансовый 2 3 4 2" xfId="478"/>
    <cellStyle name="Финансовый 2 3 5" xfId="479"/>
    <cellStyle name="Финансовый 2 4" xfId="480"/>
    <cellStyle name="Финансовый 2 4 2" xfId="481"/>
    <cellStyle name="Финансовый 2 4 2 2" xfId="482"/>
    <cellStyle name="Финансовый 2 4 3" xfId="483"/>
    <cellStyle name="Финансовый 2 4 3 2" xfId="484"/>
    <cellStyle name="Финансовый 2 4 4" xfId="485"/>
    <cellStyle name="Финансовый 2 5" xfId="486"/>
    <cellStyle name="Финансовый 2 5 2" xfId="487"/>
    <cellStyle name="Финансовый 2 6" xfId="488"/>
    <cellStyle name="Финансовый 2 6 2" xfId="489"/>
    <cellStyle name="Финансовый 2 7" xfId="490"/>
    <cellStyle name="Финансовый 2 7 2" xfId="491"/>
    <cellStyle name="Финансовый 2 8" xfId="492"/>
    <cellStyle name="Финансовый 2 8 2" xfId="493"/>
    <cellStyle name="Финансовый 2 9" xfId="494"/>
    <cellStyle name="Финансовый 3" xfId="495"/>
    <cellStyle name="Финансовый 3 2" xfId="496"/>
    <cellStyle name="Финансовый 3 2 2" xfId="497"/>
    <cellStyle name="Финансовый 3 2 2 2" xfId="498"/>
    <cellStyle name="Финансовый 3 2 2 2 2" xfId="499"/>
    <cellStyle name="Финансовый 3 2 2 3" xfId="500"/>
    <cellStyle name="Финансовый 3 2 2 3 2" xfId="501"/>
    <cellStyle name="Финансовый 3 2 2 4" xfId="502"/>
    <cellStyle name="Финансовый 3 2 3" xfId="503"/>
    <cellStyle name="Финансовый 3 2 3 2" xfId="504"/>
    <cellStyle name="Финансовый 3 2 4" xfId="505"/>
    <cellStyle name="Финансовый 3 2 4 2" xfId="506"/>
    <cellStyle name="Финансовый 3 2 5" xfId="507"/>
    <cellStyle name="Финансовый 3 3" xfId="508"/>
    <cellStyle name="Финансовый 3 3 2" xfId="509"/>
    <cellStyle name="Финансовый 3 3 2 2" xfId="510"/>
    <cellStyle name="Финансовый 3 3 2 2 2" xfId="511"/>
    <cellStyle name="Финансовый 3 3 2 3" xfId="512"/>
    <cellStyle name="Финансовый 3 3 2 3 2" xfId="513"/>
    <cellStyle name="Финансовый 3 3 2 4" xfId="514"/>
    <cellStyle name="Финансовый 3 3 3" xfId="515"/>
    <cellStyle name="Финансовый 3 3 3 2" xfId="516"/>
    <cellStyle name="Финансовый 3 3 4" xfId="517"/>
    <cellStyle name="Финансовый 3 3 4 2" xfId="518"/>
    <cellStyle name="Финансовый 3 3 5" xfId="519"/>
    <cellStyle name="Финансовый 3 4" xfId="520"/>
    <cellStyle name="Финансовый 3 4 2" xfId="521"/>
    <cellStyle name="Финансовый 3 4 2 2" xfId="522"/>
    <cellStyle name="Финансовый 3 4 3" xfId="523"/>
    <cellStyle name="Финансовый 3 4 3 2" xfId="524"/>
    <cellStyle name="Финансовый 3 4 4" xfId="525"/>
    <cellStyle name="Финансовый 3 5" xfId="526"/>
    <cellStyle name="Финансовый 3 5 2" xfId="527"/>
    <cellStyle name="Финансовый 3 6" xfId="528"/>
    <cellStyle name="Финансовый 3 6 2" xfId="529"/>
    <cellStyle name="Финансовый 3 7" xfId="530"/>
    <cellStyle name="Финансовый 3 7 2" xfId="531"/>
    <cellStyle name="Финансовый 3 8" xfId="532"/>
    <cellStyle name="Финансовый 4" xfId="533"/>
    <cellStyle name="Финансовый 5" xfId="534"/>
    <cellStyle name="Хороший" xfId="535"/>
    <cellStyle name="Хороший 2" xfId="536"/>
    <cellStyle name="Хороший 3" xfId="5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56D~1\AppData\Local\Temp\Rar$DI00.984\F0831_1097746264230_02_0_96_0000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rfenovich\AppData\Local\Temp\Rar$DIa5776.26017\DXXXX_1097746264230_01_0_18_0000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56D~1\AppData\Local\Temp\Rar$DI24.64812\F0831_1097746264230_02_0_96_000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18">
          <cell r="BR118">
            <v>0.16</v>
          </cell>
        </row>
        <row r="121">
          <cell r="BR121">
            <v>0.573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2020"/>
    </sheetNames>
    <sheetDataSet>
      <sheetData sheetId="0">
        <row r="67">
          <cell r="V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18">
          <cell r="BR118">
            <v>0.16</v>
          </cell>
        </row>
        <row r="121">
          <cell r="BR121">
            <v>0.573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view="pageBreakPreview" zoomScale="55" zoomScaleNormal="55" zoomScaleSheetLayoutView="55" zoomScalePageLayoutView="0" workbookViewId="0" topLeftCell="N1">
      <selection activeCell="AN2" sqref="AN2"/>
    </sheetView>
  </sheetViews>
  <sheetFormatPr defaultColWidth="9.00390625" defaultRowHeight="15.75"/>
  <cols>
    <col min="1" max="1" width="13.625" style="1" customWidth="1"/>
    <col min="2" max="2" width="53.25390625" style="28" customWidth="1"/>
    <col min="3" max="3" width="18.875" style="69" customWidth="1"/>
    <col min="4" max="4" width="10.50390625" style="1" customWidth="1"/>
    <col min="5" max="5" width="11.50390625" style="1" customWidth="1"/>
    <col min="6" max="6" width="11.25390625" style="64" customWidth="1"/>
    <col min="7" max="7" width="13.375" style="64" customWidth="1"/>
    <col min="8" max="8" width="11.125" style="64" customWidth="1"/>
    <col min="9" max="9" width="17.375" style="1" customWidth="1"/>
    <col min="10" max="10" width="14.375" style="1" customWidth="1"/>
    <col min="11" max="11" width="12.875" style="1" customWidth="1"/>
    <col min="12" max="12" width="10.375" style="1" customWidth="1"/>
    <col min="13" max="13" width="8.125" style="1" customWidth="1"/>
    <col min="14" max="14" width="14.50390625" style="1" customWidth="1"/>
    <col min="15" max="15" width="8.125" style="1" customWidth="1"/>
    <col min="16" max="16" width="12.75390625" style="1" customWidth="1"/>
    <col min="17" max="17" width="12.125" style="1" customWidth="1"/>
    <col min="18" max="18" width="9.375" style="1" customWidth="1"/>
    <col min="19" max="19" width="11.25390625" style="68" customWidth="1"/>
    <col min="20" max="20" width="11.25390625" style="1" customWidth="1"/>
    <col min="21" max="23" width="11.50390625" style="1" customWidth="1"/>
    <col min="24" max="24" width="11.50390625" style="68" customWidth="1"/>
    <col min="25" max="33" width="11.50390625" style="1" customWidth="1"/>
    <col min="34" max="34" width="11.50390625" style="68" customWidth="1"/>
    <col min="35" max="35" width="11.50390625" style="1" customWidth="1"/>
    <col min="36" max="36" width="13.75390625" style="1" customWidth="1"/>
    <col min="37" max="38" width="12.375" style="11" customWidth="1"/>
    <col min="39" max="39" width="11.50390625" style="34" customWidth="1"/>
    <col min="40" max="40" width="10.875" style="1" customWidth="1"/>
    <col min="41" max="16384" width="9.00390625" style="1" customWidth="1"/>
  </cols>
  <sheetData>
    <row r="1" spans="3:40" s="71" customFormat="1" ht="18.75">
      <c r="C1" s="91"/>
      <c r="S1" s="90"/>
      <c r="X1" s="90"/>
      <c r="AH1" s="90"/>
      <c r="AJ1" s="181"/>
      <c r="AK1" s="181"/>
      <c r="AL1" s="181"/>
      <c r="AM1" s="181"/>
      <c r="AN1" s="362" t="s">
        <v>86</v>
      </c>
    </row>
    <row r="2" spans="3:40" s="71" customFormat="1" ht="18.75">
      <c r="C2" s="91"/>
      <c r="S2" s="90"/>
      <c r="X2" s="90"/>
      <c r="AH2" s="90"/>
      <c r="AJ2" s="181"/>
      <c r="AK2" s="181"/>
      <c r="AL2" s="181"/>
      <c r="AM2" s="181"/>
      <c r="AN2" s="363" t="s">
        <v>463</v>
      </c>
    </row>
    <row r="3" spans="3:34" s="71" customFormat="1" ht="15.75">
      <c r="C3" s="91"/>
      <c r="S3" s="90"/>
      <c r="X3" s="90"/>
      <c r="AH3" s="90"/>
    </row>
    <row r="4" spans="1:39" s="84" customFormat="1" ht="18.75">
      <c r="A4" s="82"/>
      <c r="B4" s="295" t="s">
        <v>248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</row>
    <row r="5" spans="1:40" s="84" customFormat="1" ht="18.75">
      <c r="A5" s="159"/>
      <c r="B5" s="296" t="s">
        <v>249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89"/>
    </row>
    <row r="6" spans="1:40" s="84" customFormat="1" ht="18.75">
      <c r="A6" s="160"/>
      <c r="B6" s="159"/>
      <c r="C6" s="159"/>
      <c r="D6" s="159"/>
      <c r="E6" s="159"/>
      <c r="F6" s="159"/>
      <c r="G6" s="159"/>
      <c r="H6" s="159"/>
      <c r="I6" s="89"/>
      <c r="J6" s="160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s="84" customFormat="1" ht="18.75" customHeight="1">
      <c r="A7" s="86"/>
      <c r="B7" s="289" t="s">
        <v>419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86"/>
    </row>
    <row r="8" spans="1:39" s="84" customFormat="1" ht="15.75">
      <c r="A8" s="161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</row>
    <row r="9" spans="1:40" s="84" customFormat="1" ht="18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0" s="71" customFormat="1" ht="18.75">
      <c r="A10" s="80"/>
      <c r="B10" s="80"/>
      <c r="C10" s="83"/>
      <c r="D10" s="80"/>
      <c r="E10" s="80"/>
      <c r="F10" s="80"/>
      <c r="G10" s="80"/>
      <c r="H10" s="80"/>
      <c r="I10" s="80"/>
      <c r="J10" s="80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 s="62" customFormat="1" ht="15.75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80"/>
      <c r="L11" s="80"/>
      <c r="M11" s="80"/>
      <c r="N11" s="80"/>
      <c r="O11" s="80"/>
      <c r="P11" s="80"/>
      <c r="Q11" s="80"/>
      <c r="R11" s="80"/>
      <c r="S11" s="81"/>
      <c r="T11" s="80"/>
      <c r="U11" s="65"/>
      <c r="V11" s="65"/>
      <c r="W11" s="61"/>
      <c r="X11" s="79"/>
      <c r="Y11" s="61"/>
      <c r="Z11" s="61"/>
      <c r="AA11" s="61"/>
      <c r="AB11" s="61"/>
      <c r="AC11" s="61"/>
      <c r="AD11" s="61"/>
      <c r="AE11" s="61"/>
      <c r="AF11" s="61"/>
      <c r="AG11" s="61"/>
      <c r="AH11" s="79"/>
      <c r="AI11" s="61"/>
      <c r="AJ11" s="61"/>
      <c r="AK11" s="61"/>
      <c r="AL11" s="61"/>
      <c r="AM11" s="61"/>
      <c r="AN11" s="61"/>
    </row>
    <row r="12" spans="1:40" s="62" customFormat="1" ht="18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89"/>
      <c r="V12" s="289"/>
      <c r="W12" s="63"/>
      <c r="X12" s="78"/>
      <c r="Y12" s="63"/>
      <c r="Z12" s="63"/>
      <c r="AA12" s="63"/>
      <c r="AB12" s="63"/>
      <c r="AC12" s="63"/>
      <c r="AD12" s="63"/>
      <c r="AE12" s="63"/>
      <c r="AF12" s="63"/>
      <c r="AG12" s="63"/>
      <c r="AH12" s="78"/>
      <c r="AI12" s="63"/>
      <c r="AJ12" s="63"/>
      <c r="AK12" s="63"/>
      <c r="AL12" s="63"/>
      <c r="AM12" s="63"/>
      <c r="AN12" s="63"/>
    </row>
    <row r="13" spans="1:40" s="62" customFormat="1" ht="18.75">
      <c r="A13" s="293"/>
      <c r="B13" s="293"/>
      <c r="C13" s="294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89"/>
      <c r="V13" s="289"/>
      <c r="W13" s="63"/>
      <c r="X13" s="78"/>
      <c r="Y13" s="63"/>
      <c r="Z13" s="63"/>
      <c r="AA13" s="63"/>
      <c r="AB13" s="63"/>
      <c r="AC13" s="63"/>
      <c r="AD13" s="63"/>
      <c r="AE13" s="63"/>
      <c r="AF13" s="63"/>
      <c r="AG13" s="63"/>
      <c r="AH13" s="78"/>
      <c r="AI13" s="63"/>
      <c r="AJ13" s="63"/>
      <c r="AK13" s="63"/>
      <c r="AL13" s="63"/>
      <c r="AM13" s="63"/>
      <c r="AN13" s="63"/>
    </row>
    <row r="14" spans="1:40" s="71" customFormat="1" ht="167.25" customHeight="1">
      <c r="A14" s="286" t="s">
        <v>26</v>
      </c>
      <c r="B14" s="286" t="s">
        <v>0</v>
      </c>
      <c r="C14" s="287" t="s">
        <v>96</v>
      </c>
      <c r="D14" s="288" t="s">
        <v>130</v>
      </c>
      <c r="E14" s="286" t="s">
        <v>147</v>
      </c>
      <c r="F14" s="286" t="s">
        <v>129</v>
      </c>
      <c r="G14" s="286"/>
      <c r="H14" s="286"/>
      <c r="I14" s="286" t="s">
        <v>128</v>
      </c>
      <c r="J14" s="291" t="s">
        <v>127</v>
      </c>
      <c r="K14" s="286" t="s">
        <v>126</v>
      </c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</row>
    <row r="15" spans="1:40" s="71" customFormat="1" ht="48.75" customHeight="1">
      <c r="A15" s="286"/>
      <c r="B15" s="286"/>
      <c r="C15" s="287"/>
      <c r="D15" s="288"/>
      <c r="E15" s="286"/>
      <c r="F15" s="297" t="s">
        <v>115</v>
      </c>
      <c r="G15" s="298"/>
      <c r="H15" s="299"/>
      <c r="I15" s="286"/>
      <c r="J15" s="292"/>
      <c r="K15" s="297" t="s">
        <v>459</v>
      </c>
      <c r="L15" s="298"/>
      <c r="M15" s="298"/>
      <c r="N15" s="298"/>
      <c r="O15" s="299"/>
      <c r="P15" s="297" t="s">
        <v>252</v>
      </c>
      <c r="Q15" s="298"/>
      <c r="R15" s="298"/>
      <c r="S15" s="298"/>
      <c r="T15" s="299"/>
      <c r="U15" s="297" t="s">
        <v>253</v>
      </c>
      <c r="V15" s="298"/>
      <c r="W15" s="298"/>
      <c r="X15" s="298"/>
      <c r="Y15" s="299"/>
      <c r="Z15" s="297" t="s">
        <v>254</v>
      </c>
      <c r="AA15" s="298"/>
      <c r="AB15" s="298"/>
      <c r="AC15" s="298"/>
      <c r="AD15" s="299"/>
      <c r="AE15" s="297" t="s">
        <v>460</v>
      </c>
      <c r="AF15" s="298"/>
      <c r="AG15" s="298"/>
      <c r="AH15" s="298"/>
      <c r="AI15" s="299"/>
      <c r="AJ15" s="297" t="s">
        <v>255</v>
      </c>
      <c r="AK15" s="298"/>
      <c r="AL15" s="298"/>
      <c r="AM15" s="298"/>
      <c r="AN15" s="299"/>
    </row>
    <row r="16" spans="1:40" s="71" customFormat="1" ht="267.75" customHeight="1">
      <c r="A16" s="286"/>
      <c r="B16" s="286"/>
      <c r="C16" s="287"/>
      <c r="D16" s="288"/>
      <c r="E16" s="77" t="s">
        <v>125</v>
      </c>
      <c r="F16" s="74" t="s">
        <v>124</v>
      </c>
      <c r="G16" s="74" t="s">
        <v>250</v>
      </c>
      <c r="H16" s="74" t="s">
        <v>123</v>
      </c>
      <c r="I16" s="75" t="s">
        <v>115</v>
      </c>
      <c r="J16" s="74" t="s">
        <v>458</v>
      </c>
      <c r="K16" s="74" t="s">
        <v>122</v>
      </c>
      <c r="L16" s="74" t="s">
        <v>121</v>
      </c>
      <c r="M16" s="74" t="s">
        <v>120</v>
      </c>
      <c r="N16" s="75" t="s">
        <v>119</v>
      </c>
      <c r="O16" s="75" t="s">
        <v>118</v>
      </c>
      <c r="P16" s="74" t="s">
        <v>122</v>
      </c>
      <c r="Q16" s="74" t="s">
        <v>121</v>
      </c>
      <c r="R16" s="74" t="s">
        <v>120</v>
      </c>
      <c r="S16" s="76" t="s">
        <v>119</v>
      </c>
      <c r="T16" s="75" t="s">
        <v>118</v>
      </c>
      <c r="U16" s="74" t="s">
        <v>122</v>
      </c>
      <c r="V16" s="74" t="s">
        <v>121</v>
      </c>
      <c r="W16" s="74" t="s">
        <v>120</v>
      </c>
      <c r="X16" s="76" t="s">
        <v>119</v>
      </c>
      <c r="Y16" s="75" t="s">
        <v>118</v>
      </c>
      <c r="Z16" s="74" t="s">
        <v>122</v>
      </c>
      <c r="AA16" s="74" t="s">
        <v>121</v>
      </c>
      <c r="AB16" s="74" t="s">
        <v>120</v>
      </c>
      <c r="AC16" s="76" t="s">
        <v>119</v>
      </c>
      <c r="AD16" s="75" t="s">
        <v>118</v>
      </c>
      <c r="AE16" s="74" t="s">
        <v>122</v>
      </c>
      <c r="AF16" s="74" t="s">
        <v>121</v>
      </c>
      <c r="AG16" s="74" t="s">
        <v>120</v>
      </c>
      <c r="AH16" s="76" t="s">
        <v>119</v>
      </c>
      <c r="AI16" s="75" t="s">
        <v>118</v>
      </c>
      <c r="AJ16" s="74" t="s">
        <v>122</v>
      </c>
      <c r="AK16" s="74" t="s">
        <v>121</v>
      </c>
      <c r="AL16" s="74" t="s">
        <v>120</v>
      </c>
      <c r="AM16" s="75" t="s">
        <v>119</v>
      </c>
      <c r="AN16" s="75" t="s">
        <v>118</v>
      </c>
    </row>
    <row r="17" spans="1:40" s="71" customFormat="1" ht="29.25" customHeight="1">
      <c r="A17" s="72">
        <v>1</v>
      </c>
      <c r="B17" s="72">
        <v>2</v>
      </c>
      <c r="C17" s="73">
        <v>3</v>
      </c>
      <c r="D17" s="150">
        <v>4</v>
      </c>
      <c r="E17" s="73">
        <v>5</v>
      </c>
      <c r="F17" s="150">
        <v>6</v>
      </c>
      <c r="G17" s="73">
        <v>7</v>
      </c>
      <c r="H17" s="150">
        <v>8</v>
      </c>
      <c r="I17" s="73">
        <v>9</v>
      </c>
      <c r="J17" s="150">
        <v>10</v>
      </c>
      <c r="K17" s="70" t="s">
        <v>264</v>
      </c>
      <c r="L17" s="70" t="s">
        <v>265</v>
      </c>
      <c r="M17" s="70" t="s">
        <v>266</v>
      </c>
      <c r="N17" s="70" t="s">
        <v>267</v>
      </c>
      <c r="O17" s="70" t="s">
        <v>268</v>
      </c>
      <c r="P17" s="70" t="s">
        <v>269</v>
      </c>
      <c r="Q17" s="70" t="s">
        <v>270</v>
      </c>
      <c r="R17" s="70" t="s">
        <v>271</v>
      </c>
      <c r="S17" s="70" t="s">
        <v>272</v>
      </c>
      <c r="T17" s="70" t="s">
        <v>273</v>
      </c>
      <c r="U17" s="70" t="s">
        <v>274</v>
      </c>
      <c r="V17" s="70" t="s">
        <v>275</v>
      </c>
      <c r="W17" s="70" t="s">
        <v>276</v>
      </c>
      <c r="X17" s="70" t="s">
        <v>277</v>
      </c>
      <c r="Y17" s="70" t="s">
        <v>278</v>
      </c>
      <c r="Z17" s="70" t="s">
        <v>279</v>
      </c>
      <c r="AA17" s="70" t="s">
        <v>280</v>
      </c>
      <c r="AB17" s="70" t="s">
        <v>281</v>
      </c>
      <c r="AC17" s="70" t="s">
        <v>282</v>
      </c>
      <c r="AD17" s="70" t="s">
        <v>283</v>
      </c>
      <c r="AE17" s="70" t="s">
        <v>284</v>
      </c>
      <c r="AF17" s="70" t="s">
        <v>285</v>
      </c>
      <c r="AG17" s="70" t="s">
        <v>286</v>
      </c>
      <c r="AH17" s="70" t="s">
        <v>287</v>
      </c>
      <c r="AI17" s="70" t="s">
        <v>288</v>
      </c>
      <c r="AJ17" s="72">
        <v>12</v>
      </c>
      <c r="AK17" s="72">
        <v>13</v>
      </c>
      <c r="AL17" s="72">
        <v>14</v>
      </c>
      <c r="AM17" s="72">
        <v>15</v>
      </c>
      <c r="AN17" s="72">
        <v>16</v>
      </c>
    </row>
    <row r="18" spans="1:40" s="186" customFormat="1" ht="32.25" customHeight="1">
      <c r="A18" s="182">
        <v>0</v>
      </c>
      <c r="B18" s="182" t="s">
        <v>85</v>
      </c>
      <c r="C18" s="182" t="s">
        <v>84</v>
      </c>
      <c r="D18" s="182" t="s">
        <v>116</v>
      </c>
      <c r="E18" s="182" t="s">
        <v>116</v>
      </c>
      <c r="F18" s="259" t="s">
        <v>116</v>
      </c>
      <c r="G18" s="259" t="s">
        <v>116</v>
      </c>
      <c r="H18" s="259" t="s">
        <v>116</v>
      </c>
      <c r="I18" s="259">
        <f aca="true" t="shared" si="0" ref="I18:O18">SUM(I19:I24)</f>
        <v>3.6250000000000004</v>
      </c>
      <c r="J18" s="259">
        <f t="shared" si="0"/>
        <v>3.6250000000000004</v>
      </c>
      <c r="K18" s="260">
        <f t="shared" si="0"/>
        <v>0.733</v>
      </c>
      <c r="L18" s="259">
        <f t="shared" si="0"/>
        <v>0</v>
      </c>
      <c r="M18" s="259">
        <f t="shared" si="0"/>
        <v>0</v>
      </c>
      <c r="N18" s="259">
        <f t="shared" si="0"/>
        <v>0.733</v>
      </c>
      <c r="O18" s="259">
        <f t="shared" si="0"/>
        <v>0</v>
      </c>
      <c r="P18" s="260">
        <f aca="true" t="shared" si="1" ref="P18:AI18">SUM(P19:P24)</f>
        <v>0.6839999999999999</v>
      </c>
      <c r="Q18" s="259">
        <f t="shared" si="1"/>
        <v>0</v>
      </c>
      <c r="R18" s="259">
        <f t="shared" si="1"/>
        <v>0</v>
      </c>
      <c r="S18" s="259">
        <f t="shared" si="1"/>
        <v>0.6839999999999999</v>
      </c>
      <c r="T18" s="259">
        <f t="shared" si="1"/>
        <v>0</v>
      </c>
      <c r="U18" s="260">
        <f t="shared" si="1"/>
        <v>0.71</v>
      </c>
      <c r="V18" s="259">
        <f t="shared" si="1"/>
        <v>0</v>
      </c>
      <c r="W18" s="259">
        <f t="shared" si="1"/>
        <v>0</v>
      </c>
      <c r="X18" s="259">
        <f t="shared" si="1"/>
        <v>0.71</v>
      </c>
      <c r="Y18" s="259">
        <f t="shared" si="1"/>
        <v>0</v>
      </c>
      <c r="Z18" s="260">
        <f t="shared" si="1"/>
        <v>0.736</v>
      </c>
      <c r="AA18" s="259">
        <f t="shared" si="1"/>
        <v>0</v>
      </c>
      <c r="AB18" s="259">
        <f t="shared" si="1"/>
        <v>0</v>
      </c>
      <c r="AC18" s="259">
        <f t="shared" si="1"/>
        <v>0.736</v>
      </c>
      <c r="AD18" s="259">
        <f t="shared" si="1"/>
        <v>0</v>
      </c>
      <c r="AE18" s="260">
        <f t="shared" si="1"/>
        <v>0.762</v>
      </c>
      <c r="AF18" s="259">
        <f t="shared" si="1"/>
        <v>0</v>
      </c>
      <c r="AG18" s="259">
        <f t="shared" si="1"/>
        <v>0</v>
      </c>
      <c r="AH18" s="259">
        <f t="shared" si="1"/>
        <v>0.762</v>
      </c>
      <c r="AI18" s="259">
        <f t="shared" si="1"/>
        <v>0</v>
      </c>
      <c r="AJ18" s="235">
        <v>3.625</v>
      </c>
      <c r="AK18" s="235">
        <v>0</v>
      </c>
      <c r="AL18" s="235">
        <v>0</v>
      </c>
      <c r="AM18" s="235">
        <v>3.625</v>
      </c>
      <c r="AN18" s="235">
        <v>0</v>
      </c>
    </row>
    <row r="19" spans="1:40" s="185" customFormat="1" ht="32.25" customHeight="1">
      <c r="A19" s="182">
        <v>0.1</v>
      </c>
      <c r="B19" s="182" t="s">
        <v>83</v>
      </c>
      <c r="C19" s="182" t="s">
        <v>84</v>
      </c>
      <c r="D19" s="182" t="s">
        <v>116</v>
      </c>
      <c r="E19" s="182" t="s">
        <v>116</v>
      </c>
      <c r="F19" s="259" t="s">
        <v>116</v>
      </c>
      <c r="G19" s="259" t="s">
        <v>116</v>
      </c>
      <c r="H19" s="259" t="s">
        <v>116</v>
      </c>
      <c r="I19" s="259">
        <f aca="true" t="shared" si="2" ref="I19:O19">I26</f>
        <v>0</v>
      </c>
      <c r="J19" s="259">
        <f t="shared" si="2"/>
        <v>0</v>
      </c>
      <c r="K19" s="259">
        <f t="shared" si="2"/>
        <v>0</v>
      </c>
      <c r="L19" s="259">
        <f t="shared" si="2"/>
        <v>0</v>
      </c>
      <c r="M19" s="259">
        <f t="shared" si="2"/>
        <v>0</v>
      </c>
      <c r="N19" s="259">
        <f t="shared" si="2"/>
        <v>0</v>
      </c>
      <c r="O19" s="259">
        <f t="shared" si="2"/>
        <v>0</v>
      </c>
      <c r="P19" s="259">
        <f aca="true" t="shared" si="3" ref="P19:AI19">P26</f>
        <v>0</v>
      </c>
      <c r="Q19" s="259">
        <f t="shared" si="3"/>
        <v>0</v>
      </c>
      <c r="R19" s="259">
        <f t="shared" si="3"/>
        <v>0</v>
      </c>
      <c r="S19" s="259">
        <f t="shared" si="3"/>
        <v>0</v>
      </c>
      <c r="T19" s="259">
        <f t="shared" si="3"/>
        <v>0</v>
      </c>
      <c r="U19" s="259">
        <f t="shared" si="3"/>
        <v>0</v>
      </c>
      <c r="V19" s="259">
        <f t="shared" si="3"/>
        <v>0</v>
      </c>
      <c r="W19" s="259">
        <f t="shared" si="3"/>
        <v>0</v>
      </c>
      <c r="X19" s="259">
        <f t="shared" si="3"/>
        <v>0</v>
      </c>
      <c r="Y19" s="259">
        <f t="shared" si="3"/>
        <v>0</v>
      </c>
      <c r="Z19" s="259">
        <f t="shared" si="3"/>
        <v>0</v>
      </c>
      <c r="AA19" s="259">
        <f t="shared" si="3"/>
        <v>0</v>
      </c>
      <c r="AB19" s="259">
        <f t="shared" si="3"/>
        <v>0</v>
      </c>
      <c r="AC19" s="259">
        <f t="shared" si="3"/>
        <v>0</v>
      </c>
      <c r="AD19" s="259">
        <f t="shared" si="3"/>
        <v>0</v>
      </c>
      <c r="AE19" s="259">
        <f t="shared" si="3"/>
        <v>0</v>
      </c>
      <c r="AF19" s="259">
        <f t="shared" si="3"/>
        <v>0</v>
      </c>
      <c r="AG19" s="259">
        <f t="shared" si="3"/>
        <v>0</v>
      </c>
      <c r="AH19" s="259">
        <f t="shared" si="3"/>
        <v>0</v>
      </c>
      <c r="AI19" s="259">
        <f t="shared" si="3"/>
        <v>0</v>
      </c>
      <c r="AJ19" s="236">
        <v>0</v>
      </c>
      <c r="AK19" s="236">
        <v>0</v>
      </c>
      <c r="AL19" s="236">
        <v>0</v>
      </c>
      <c r="AM19" s="236">
        <v>0</v>
      </c>
      <c r="AN19" s="236">
        <v>0</v>
      </c>
    </row>
    <row r="20" spans="1:40" s="186" customFormat="1" ht="32.25" customHeight="1">
      <c r="A20" s="182">
        <v>0.2</v>
      </c>
      <c r="B20" s="182" t="s">
        <v>82</v>
      </c>
      <c r="C20" s="182" t="s">
        <v>84</v>
      </c>
      <c r="D20" s="182" t="s">
        <v>116</v>
      </c>
      <c r="E20" s="182" t="s">
        <v>116</v>
      </c>
      <c r="F20" s="259" t="s">
        <v>116</v>
      </c>
      <c r="G20" s="259" t="s">
        <v>116</v>
      </c>
      <c r="H20" s="259" t="s">
        <v>116</v>
      </c>
      <c r="I20" s="259">
        <f aca="true" t="shared" si="4" ref="I20:O20">I38</f>
        <v>0</v>
      </c>
      <c r="J20" s="259">
        <f t="shared" si="4"/>
        <v>0</v>
      </c>
      <c r="K20" s="259">
        <f t="shared" si="4"/>
        <v>0</v>
      </c>
      <c r="L20" s="259">
        <f t="shared" si="4"/>
        <v>0</v>
      </c>
      <c r="M20" s="259">
        <f t="shared" si="4"/>
        <v>0</v>
      </c>
      <c r="N20" s="259">
        <f t="shared" si="4"/>
        <v>0</v>
      </c>
      <c r="O20" s="259">
        <f t="shared" si="4"/>
        <v>0</v>
      </c>
      <c r="P20" s="259">
        <f aca="true" t="shared" si="5" ref="P20:AI20">P38</f>
        <v>0</v>
      </c>
      <c r="Q20" s="259">
        <f t="shared" si="5"/>
        <v>0</v>
      </c>
      <c r="R20" s="259">
        <f t="shared" si="5"/>
        <v>0</v>
      </c>
      <c r="S20" s="259">
        <f t="shared" si="5"/>
        <v>0</v>
      </c>
      <c r="T20" s="259">
        <f t="shared" si="5"/>
        <v>0</v>
      </c>
      <c r="U20" s="259">
        <f t="shared" si="5"/>
        <v>0</v>
      </c>
      <c r="V20" s="259">
        <f t="shared" si="5"/>
        <v>0</v>
      </c>
      <c r="W20" s="259">
        <f t="shared" si="5"/>
        <v>0</v>
      </c>
      <c r="X20" s="259">
        <f t="shared" si="5"/>
        <v>0</v>
      </c>
      <c r="Y20" s="259">
        <f t="shared" si="5"/>
        <v>0</v>
      </c>
      <c r="Z20" s="259">
        <f t="shared" si="5"/>
        <v>0</v>
      </c>
      <c r="AA20" s="259">
        <f t="shared" si="5"/>
        <v>0</v>
      </c>
      <c r="AB20" s="259">
        <f t="shared" si="5"/>
        <v>0</v>
      </c>
      <c r="AC20" s="259">
        <f t="shared" si="5"/>
        <v>0</v>
      </c>
      <c r="AD20" s="259">
        <f t="shared" si="5"/>
        <v>0</v>
      </c>
      <c r="AE20" s="259">
        <f t="shared" si="5"/>
        <v>0</v>
      </c>
      <c r="AF20" s="259">
        <f t="shared" si="5"/>
        <v>0</v>
      </c>
      <c r="AG20" s="259">
        <f t="shared" si="5"/>
        <v>0</v>
      </c>
      <c r="AH20" s="259">
        <f t="shared" si="5"/>
        <v>0</v>
      </c>
      <c r="AI20" s="259">
        <f t="shared" si="5"/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</row>
    <row r="21" spans="1:40" s="185" customFormat="1" ht="60" customHeight="1">
      <c r="A21" s="182">
        <v>0.3</v>
      </c>
      <c r="B21" s="182" t="s">
        <v>81</v>
      </c>
      <c r="C21" s="182" t="s">
        <v>84</v>
      </c>
      <c r="D21" s="182" t="s">
        <v>116</v>
      </c>
      <c r="E21" s="182" t="s">
        <v>116</v>
      </c>
      <c r="F21" s="259" t="s">
        <v>116</v>
      </c>
      <c r="G21" s="259" t="s">
        <v>116</v>
      </c>
      <c r="H21" s="259" t="s">
        <v>116</v>
      </c>
      <c r="I21" s="259">
        <f aca="true" t="shared" si="6" ref="I21:O21">I48</f>
        <v>0</v>
      </c>
      <c r="J21" s="259">
        <f t="shared" si="6"/>
        <v>0</v>
      </c>
      <c r="K21" s="259">
        <f t="shared" si="6"/>
        <v>0</v>
      </c>
      <c r="L21" s="259">
        <f t="shared" si="6"/>
        <v>0</v>
      </c>
      <c r="M21" s="259">
        <f t="shared" si="6"/>
        <v>0</v>
      </c>
      <c r="N21" s="259">
        <f t="shared" si="6"/>
        <v>0</v>
      </c>
      <c r="O21" s="259">
        <f t="shared" si="6"/>
        <v>0</v>
      </c>
      <c r="P21" s="259">
        <f aca="true" t="shared" si="7" ref="P21:AI21">P48</f>
        <v>0</v>
      </c>
      <c r="Q21" s="259">
        <f t="shared" si="7"/>
        <v>0</v>
      </c>
      <c r="R21" s="259">
        <f t="shared" si="7"/>
        <v>0</v>
      </c>
      <c r="S21" s="259">
        <f t="shared" si="7"/>
        <v>0</v>
      </c>
      <c r="T21" s="259">
        <f t="shared" si="7"/>
        <v>0</v>
      </c>
      <c r="U21" s="259">
        <f t="shared" si="7"/>
        <v>0</v>
      </c>
      <c r="V21" s="259">
        <f t="shared" si="7"/>
        <v>0</v>
      </c>
      <c r="W21" s="259">
        <f t="shared" si="7"/>
        <v>0</v>
      </c>
      <c r="X21" s="259">
        <f t="shared" si="7"/>
        <v>0</v>
      </c>
      <c r="Y21" s="259">
        <f t="shared" si="7"/>
        <v>0</v>
      </c>
      <c r="Z21" s="259">
        <f t="shared" si="7"/>
        <v>0</v>
      </c>
      <c r="AA21" s="259">
        <f t="shared" si="7"/>
        <v>0</v>
      </c>
      <c r="AB21" s="259">
        <f t="shared" si="7"/>
        <v>0</v>
      </c>
      <c r="AC21" s="259">
        <f t="shared" si="7"/>
        <v>0</v>
      </c>
      <c r="AD21" s="259">
        <f t="shared" si="7"/>
        <v>0</v>
      </c>
      <c r="AE21" s="259">
        <f t="shared" si="7"/>
        <v>0</v>
      </c>
      <c r="AF21" s="259">
        <f t="shared" si="7"/>
        <v>0</v>
      </c>
      <c r="AG21" s="259">
        <f t="shared" si="7"/>
        <v>0</v>
      </c>
      <c r="AH21" s="259">
        <f t="shared" si="7"/>
        <v>0</v>
      </c>
      <c r="AI21" s="259">
        <f t="shared" si="7"/>
        <v>0</v>
      </c>
      <c r="AJ21" s="236">
        <v>0</v>
      </c>
      <c r="AK21" s="236">
        <v>0</v>
      </c>
      <c r="AL21" s="236">
        <v>0</v>
      </c>
      <c r="AM21" s="236">
        <v>0</v>
      </c>
      <c r="AN21" s="236">
        <v>0</v>
      </c>
    </row>
    <row r="22" spans="1:40" s="185" customFormat="1" ht="31.5">
      <c r="A22" s="182">
        <v>0.4</v>
      </c>
      <c r="B22" s="182" t="s">
        <v>80</v>
      </c>
      <c r="C22" s="182" t="s">
        <v>84</v>
      </c>
      <c r="D22" s="182" t="s">
        <v>116</v>
      </c>
      <c r="E22" s="182" t="s">
        <v>116</v>
      </c>
      <c r="F22" s="259" t="s">
        <v>116</v>
      </c>
      <c r="G22" s="259" t="s">
        <v>116</v>
      </c>
      <c r="H22" s="259" t="s">
        <v>116</v>
      </c>
      <c r="I22" s="259">
        <f aca="true" t="shared" si="8" ref="I22:O22">I51</f>
        <v>0</v>
      </c>
      <c r="J22" s="259">
        <f t="shared" si="8"/>
        <v>0</v>
      </c>
      <c r="K22" s="259">
        <f t="shared" si="8"/>
        <v>0</v>
      </c>
      <c r="L22" s="259">
        <f t="shared" si="8"/>
        <v>0</v>
      </c>
      <c r="M22" s="259">
        <f t="shared" si="8"/>
        <v>0</v>
      </c>
      <c r="N22" s="259">
        <f t="shared" si="8"/>
        <v>0</v>
      </c>
      <c r="O22" s="259">
        <f t="shared" si="8"/>
        <v>0</v>
      </c>
      <c r="P22" s="259">
        <f aca="true" t="shared" si="9" ref="P22:AI22">P51</f>
        <v>0</v>
      </c>
      <c r="Q22" s="259">
        <f t="shared" si="9"/>
        <v>0</v>
      </c>
      <c r="R22" s="259">
        <f t="shared" si="9"/>
        <v>0</v>
      </c>
      <c r="S22" s="259">
        <f t="shared" si="9"/>
        <v>0</v>
      </c>
      <c r="T22" s="259">
        <f t="shared" si="9"/>
        <v>0</v>
      </c>
      <c r="U22" s="259">
        <f t="shared" si="9"/>
        <v>0</v>
      </c>
      <c r="V22" s="259">
        <f t="shared" si="9"/>
        <v>0</v>
      </c>
      <c r="W22" s="259">
        <f t="shared" si="9"/>
        <v>0</v>
      </c>
      <c r="X22" s="259">
        <f t="shared" si="9"/>
        <v>0</v>
      </c>
      <c r="Y22" s="259">
        <f t="shared" si="9"/>
        <v>0</v>
      </c>
      <c r="Z22" s="259">
        <f t="shared" si="9"/>
        <v>0</v>
      </c>
      <c r="AA22" s="259">
        <f t="shared" si="9"/>
        <v>0</v>
      </c>
      <c r="AB22" s="259">
        <f t="shared" si="9"/>
        <v>0</v>
      </c>
      <c r="AC22" s="259">
        <f t="shared" si="9"/>
        <v>0</v>
      </c>
      <c r="AD22" s="259">
        <f t="shared" si="9"/>
        <v>0</v>
      </c>
      <c r="AE22" s="259">
        <f t="shared" si="9"/>
        <v>0</v>
      </c>
      <c r="AF22" s="259">
        <f t="shared" si="9"/>
        <v>0</v>
      </c>
      <c r="AG22" s="259">
        <f t="shared" si="9"/>
        <v>0</v>
      </c>
      <c r="AH22" s="259">
        <f t="shared" si="9"/>
        <v>0</v>
      </c>
      <c r="AI22" s="259">
        <f t="shared" si="9"/>
        <v>0</v>
      </c>
      <c r="AJ22" s="236">
        <v>0</v>
      </c>
      <c r="AK22" s="236">
        <v>0</v>
      </c>
      <c r="AL22" s="236">
        <v>0</v>
      </c>
      <c r="AM22" s="236">
        <v>0</v>
      </c>
      <c r="AN22" s="236">
        <v>0</v>
      </c>
    </row>
    <row r="23" spans="1:40" s="185" customFormat="1" ht="31.5">
      <c r="A23" s="182">
        <v>0.5</v>
      </c>
      <c r="B23" s="182" t="s">
        <v>79</v>
      </c>
      <c r="C23" s="182" t="s">
        <v>84</v>
      </c>
      <c r="D23" s="182" t="s">
        <v>116</v>
      </c>
      <c r="E23" s="182" t="s">
        <v>116</v>
      </c>
      <c r="F23" s="259" t="s">
        <v>116</v>
      </c>
      <c r="G23" s="259" t="s">
        <v>116</v>
      </c>
      <c r="H23" s="259" t="s">
        <v>116</v>
      </c>
      <c r="I23" s="259">
        <f aca="true" t="shared" si="10" ref="I23:O23">I52</f>
        <v>0</v>
      </c>
      <c r="J23" s="259">
        <f t="shared" si="10"/>
        <v>0</v>
      </c>
      <c r="K23" s="259">
        <f t="shared" si="10"/>
        <v>0</v>
      </c>
      <c r="L23" s="259">
        <f t="shared" si="10"/>
        <v>0</v>
      </c>
      <c r="M23" s="259">
        <f t="shared" si="10"/>
        <v>0</v>
      </c>
      <c r="N23" s="259">
        <f t="shared" si="10"/>
        <v>0</v>
      </c>
      <c r="O23" s="259">
        <f t="shared" si="10"/>
        <v>0</v>
      </c>
      <c r="P23" s="259">
        <f aca="true" t="shared" si="11" ref="P23:AI23">P52</f>
        <v>0</v>
      </c>
      <c r="Q23" s="259">
        <f t="shared" si="11"/>
        <v>0</v>
      </c>
      <c r="R23" s="259">
        <f t="shared" si="11"/>
        <v>0</v>
      </c>
      <c r="S23" s="259">
        <f t="shared" si="11"/>
        <v>0</v>
      </c>
      <c r="T23" s="259">
        <f t="shared" si="11"/>
        <v>0</v>
      </c>
      <c r="U23" s="259">
        <f t="shared" si="11"/>
        <v>0</v>
      </c>
      <c r="V23" s="259">
        <f t="shared" si="11"/>
        <v>0</v>
      </c>
      <c r="W23" s="259">
        <f t="shared" si="11"/>
        <v>0</v>
      </c>
      <c r="X23" s="259">
        <f t="shared" si="11"/>
        <v>0</v>
      </c>
      <c r="Y23" s="259">
        <f t="shared" si="11"/>
        <v>0</v>
      </c>
      <c r="Z23" s="259">
        <f t="shared" si="11"/>
        <v>0</v>
      </c>
      <c r="AA23" s="259">
        <f t="shared" si="11"/>
        <v>0</v>
      </c>
      <c r="AB23" s="259">
        <f t="shared" si="11"/>
        <v>0</v>
      </c>
      <c r="AC23" s="259">
        <f t="shared" si="11"/>
        <v>0</v>
      </c>
      <c r="AD23" s="259">
        <f t="shared" si="11"/>
        <v>0</v>
      </c>
      <c r="AE23" s="259">
        <f t="shared" si="11"/>
        <v>0</v>
      </c>
      <c r="AF23" s="259">
        <f t="shared" si="11"/>
        <v>0</v>
      </c>
      <c r="AG23" s="259">
        <f t="shared" si="11"/>
        <v>0</v>
      </c>
      <c r="AH23" s="259">
        <f t="shared" si="11"/>
        <v>0</v>
      </c>
      <c r="AI23" s="259">
        <f t="shared" si="11"/>
        <v>0</v>
      </c>
      <c r="AJ23" s="236">
        <v>0</v>
      </c>
      <c r="AK23" s="236">
        <v>0</v>
      </c>
      <c r="AL23" s="236">
        <v>0</v>
      </c>
      <c r="AM23" s="236">
        <v>0</v>
      </c>
      <c r="AN23" s="236">
        <v>0</v>
      </c>
    </row>
    <row r="24" spans="1:40" s="185" customFormat="1" ht="25.5" customHeight="1">
      <c r="A24" s="182">
        <v>0.6</v>
      </c>
      <c r="B24" s="182" t="s">
        <v>78</v>
      </c>
      <c r="C24" s="182" t="s">
        <v>84</v>
      </c>
      <c r="D24" s="182" t="s">
        <v>116</v>
      </c>
      <c r="E24" s="182" t="s">
        <v>116</v>
      </c>
      <c r="F24" s="259" t="s">
        <v>116</v>
      </c>
      <c r="G24" s="259" t="s">
        <v>116</v>
      </c>
      <c r="H24" s="259" t="s">
        <v>116</v>
      </c>
      <c r="I24" s="259">
        <f aca="true" t="shared" si="12" ref="I24:O24">I53</f>
        <v>3.6250000000000004</v>
      </c>
      <c r="J24" s="259">
        <f t="shared" si="12"/>
        <v>3.6250000000000004</v>
      </c>
      <c r="K24" s="259">
        <f t="shared" si="12"/>
        <v>0.733</v>
      </c>
      <c r="L24" s="259">
        <f t="shared" si="12"/>
        <v>0</v>
      </c>
      <c r="M24" s="259">
        <f t="shared" si="12"/>
        <v>0</v>
      </c>
      <c r="N24" s="259">
        <f t="shared" si="12"/>
        <v>0.733</v>
      </c>
      <c r="O24" s="259">
        <f t="shared" si="12"/>
        <v>0</v>
      </c>
      <c r="P24" s="259">
        <f aca="true" t="shared" si="13" ref="P24:AI24">P53</f>
        <v>0.6839999999999999</v>
      </c>
      <c r="Q24" s="259">
        <f t="shared" si="13"/>
        <v>0</v>
      </c>
      <c r="R24" s="259">
        <f t="shared" si="13"/>
        <v>0</v>
      </c>
      <c r="S24" s="259">
        <f t="shared" si="13"/>
        <v>0.6839999999999999</v>
      </c>
      <c r="T24" s="259">
        <f t="shared" si="13"/>
        <v>0</v>
      </c>
      <c r="U24" s="259">
        <f t="shared" si="13"/>
        <v>0.71</v>
      </c>
      <c r="V24" s="259">
        <f t="shared" si="13"/>
        <v>0</v>
      </c>
      <c r="W24" s="259">
        <f t="shared" si="13"/>
        <v>0</v>
      </c>
      <c r="X24" s="259">
        <f t="shared" si="13"/>
        <v>0.71</v>
      </c>
      <c r="Y24" s="259">
        <f t="shared" si="13"/>
        <v>0</v>
      </c>
      <c r="Z24" s="259">
        <f t="shared" si="13"/>
        <v>0.736</v>
      </c>
      <c r="AA24" s="259">
        <f t="shared" si="13"/>
        <v>0</v>
      </c>
      <c r="AB24" s="259">
        <f t="shared" si="13"/>
        <v>0</v>
      </c>
      <c r="AC24" s="259">
        <f t="shared" si="13"/>
        <v>0.736</v>
      </c>
      <c r="AD24" s="259">
        <f t="shared" si="13"/>
        <v>0</v>
      </c>
      <c r="AE24" s="259">
        <f t="shared" si="13"/>
        <v>0.762</v>
      </c>
      <c r="AF24" s="259">
        <f t="shared" si="13"/>
        <v>0</v>
      </c>
      <c r="AG24" s="259">
        <f t="shared" si="13"/>
        <v>0</v>
      </c>
      <c r="AH24" s="259">
        <f t="shared" si="13"/>
        <v>0.762</v>
      </c>
      <c r="AI24" s="259">
        <f t="shared" si="13"/>
        <v>0</v>
      </c>
      <c r="AJ24" s="236">
        <v>3.625</v>
      </c>
      <c r="AK24" s="236">
        <v>0</v>
      </c>
      <c r="AL24" s="236">
        <v>0</v>
      </c>
      <c r="AM24" s="236">
        <v>3.625</v>
      </c>
      <c r="AN24" s="236">
        <v>0</v>
      </c>
    </row>
    <row r="25" spans="1:40" s="186" customFormat="1" ht="32.25" customHeight="1">
      <c r="A25" s="182">
        <v>1</v>
      </c>
      <c r="B25" s="247" t="s">
        <v>457</v>
      </c>
      <c r="C25" s="259" t="s">
        <v>116</v>
      </c>
      <c r="D25" s="259" t="s">
        <v>116</v>
      </c>
      <c r="E25" s="259" t="s">
        <v>116</v>
      </c>
      <c r="F25" s="259" t="s">
        <v>116</v>
      </c>
      <c r="G25" s="259" t="s">
        <v>116</v>
      </c>
      <c r="H25" s="259" t="s">
        <v>116</v>
      </c>
      <c r="I25" s="259" t="s">
        <v>116</v>
      </c>
      <c r="J25" s="259" t="s">
        <v>116</v>
      </c>
      <c r="K25" s="259" t="s">
        <v>116</v>
      </c>
      <c r="L25" s="259" t="s">
        <v>116</v>
      </c>
      <c r="M25" s="259" t="s">
        <v>116</v>
      </c>
      <c r="N25" s="259" t="s">
        <v>116</v>
      </c>
      <c r="O25" s="259" t="s">
        <v>116</v>
      </c>
      <c r="P25" s="259" t="s">
        <v>116</v>
      </c>
      <c r="Q25" s="259" t="s">
        <v>116</v>
      </c>
      <c r="R25" s="259" t="s">
        <v>116</v>
      </c>
      <c r="S25" s="259" t="s">
        <v>116</v>
      </c>
      <c r="T25" s="259" t="s">
        <v>116</v>
      </c>
      <c r="U25" s="259" t="s">
        <v>116</v>
      </c>
      <c r="V25" s="259" t="s">
        <v>116</v>
      </c>
      <c r="W25" s="259" t="s">
        <v>116</v>
      </c>
      <c r="X25" s="259" t="s">
        <v>116</v>
      </c>
      <c r="Y25" s="259" t="s">
        <v>116</v>
      </c>
      <c r="Z25" s="259" t="s">
        <v>116</v>
      </c>
      <c r="AA25" s="259" t="s">
        <v>116</v>
      </c>
      <c r="AB25" s="259" t="s">
        <v>116</v>
      </c>
      <c r="AC25" s="259" t="s">
        <v>116</v>
      </c>
      <c r="AD25" s="259" t="s">
        <v>116</v>
      </c>
      <c r="AE25" s="259" t="s">
        <v>116</v>
      </c>
      <c r="AF25" s="259" t="s">
        <v>116</v>
      </c>
      <c r="AG25" s="259" t="s">
        <v>116</v>
      </c>
      <c r="AH25" s="259" t="s">
        <v>116</v>
      </c>
      <c r="AI25" s="259" t="s">
        <v>116</v>
      </c>
      <c r="AJ25" s="235" t="s">
        <v>116</v>
      </c>
      <c r="AK25" s="235" t="s">
        <v>116</v>
      </c>
      <c r="AL25" s="235" t="s">
        <v>116</v>
      </c>
      <c r="AM25" s="235" t="s">
        <v>116</v>
      </c>
      <c r="AN25" s="235" t="s">
        <v>116</v>
      </c>
    </row>
    <row r="26" spans="1:40" s="185" customFormat="1" ht="27" customHeight="1">
      <c r="A26" s="182">
        <v>1.1</v>
      </c>
      <c r="B26" s="182" t="s">
        <v>57</v>
      </c>
      <c r="C26" s="182" t="s">
        <v>84</v>
      </c>
      <c r="D26" s="182" t="s">
        <v>116</v>
      </c>
      <c r="E26" s="182" t="s">
        <v>116</v>
      </c>
      <c r="F26" s="259" t="s">
        <v>116</v>
      </c>
      <c r="G26" s="259" t="s">
        <v>116</v>
      </c>
      <c r="H26" s="259" t="s">
        <v>116</v>
      </c>
      <c r="I26" s="259">
        <f>SUM(D26,K26)</f>
        <v>0</v>
      </c>
      <c r="J26" s="259">
        <f>SUM(E26,L26)</f>
        <v>0</v>
      </c>
      <c r="K26" s="259">
        <f aca="true" t="shared" si="14" ref="K26:AI26">SUM(K27,K31,K34,K35)</f>
        <v>0</v>
      </c>
      <c r="L26" s="259">
        <f t="shared" si="14"/>
        <v>0</v>
      </c>
      <c r="M26" s="259">
        <f t="shared" si="14"/>
        <v>0</v>
      </c>
      <c r="N26" s="259">
        <f t="shared" si="14"/>
        <v>0</v>
      </c>
      <c r="O26" s="259">
        <f t="shared" si="14"/>
        <v>0</v>
      </c>
      <c r="P26" s="259">
        <f t="shared" si="14"/>
        <v>0</v>
      </c>
      <c r="Q26" s="259">
        <f t="shared" si="14"/>
        <v>0</v>
      </c>
      <c r="R26" s="259">
        <f t="shared" si="14"/>
        <v>0</v>
      </c>
      <c r="S26" s="259">
        <f t="shared" si="14"/>
        <v>0</v>
      </c>
      <c r="T26" s="259">
        <f t="shared" si="14"/>
        <v>0</v>
      </c>
      <c r="U26" s="259">
        <f t="shared" si="14"/>
        <v>0</v>
      </c>
      <c r="V26" s="259">
        <f t="shared" si="14"/>
        <v>0</v>
      </c>
      <c r="W26" s="259">
        <f t="shared" si="14"/>
        <v>0</v>
      </c>
      <c r="X26" s="259">
        <f t="shared" si="14"/>
        <v>0</v>
      </c>
      <c r="Y26" s="259">
        <f t="shared" si="14"/>
        <v>0</v>
      </c>
      <c r="Z26" s="259">
        <f t="shared" si="14"/>
        <v>0</v>
      </c>
      <c r="AA26" s="259">
        <f t="shared" si="14"/>
        <v>0</v>
      </c>
      <c r="AB26" s="259">
        <f t="shared" si="14"/>
        <v>0</v>
      </c>
      <c r="AC26" s="259">
        <f t="shared" si="14"/>
        <v>0</v>
      </c>
      <c r="AD26" s="259">
        <f t="shared" si="14"/>
        <v>0</v>
      </c>
      <c r="AE26" s="259">
        <f t="shared" si="14"/>
        <v>0</v>
      </c>
      <c r="AF26" s="259">
        <f t="shared" si="14"/>
        <v>0</v>
      </c>
      <c r="AG26" s="259">
        <f t="shared" si="14"/>
        <v>0</v>
      </c>
      <c r="AH26" s="259">
        <f t="shared" si="14"/>
        <v>0</v>
      </c>
      <c r="AI26" s="259">
        <f t="shared" si="14"/>
        <v>0</v>
      </c>
      <c r="AJ26" s="235">
        <v>0</v>
      </c>
      <c r="AK26" s="235">
        <v>0</v>
      </c>
      <c r="AL26" s="235">
        <v>0</v>
      </c>
      <c r="AM26" s="235">
        <v>0</v>
      </c>
      <c r="AN26" s="235">
        <v>0</v>
      </c>
    </row>
    <row r="27" spans="1:40" s="185" customFormat="1" ht="31.5">
      <c r="A27" s="261" t="s">
        <v>31</v>
      </c>
      <c r="B27" s="182" t="s">
        <v>58</v>
      </c>
      <c r="C27" s="182" t="s">
        <v>84</v>
      </c>
      <c r="D27" s="182" t="s">
        <v>116</v>
      </c>
      <c r="E27" s="182" t="s">
        <v>116</v>
      </c>
      <c r="F27" s="259" t="s">
        <v>116</v>
      </c>
      <c r="G27" s="259" t="s">
        <v>116</v>
      </c>
      <c r="H27" s="259" t="s">
        <v>116</v>
      </c>
      <c r="I27" s="259">
        <f>SUM(D27,K27)</f>
        <v>0</v>
      </c>
      <c r="J27" s="259">
        <f>SUM(E27,L27)</f>
        <v>0</v>
      </c>
      <c r="K27" s="259">
        <f aca="true" t="shared" si="15" ref="K27:AI27">SUM(K28,K29,K30)</f>
        <v>0</v>
      </c>
      <c r="L27" s="259">
        <f t="shared" si="15"/>
        <v>0</v>
      </c>
      <c r="M27" s="259">
        <f t="shared" si="15"/>
        <v>0</v>
      </c>
      <c r="N27" s="259">
        <f t="shared" si="15"/>
        <v>0</v>
      </c>
      <c r="O27" s="259">
        <f t="shared" si="15"/>
        <v>0</v>
      </c>
      <c r="P27" s="259">
        <f t="shared" si="15"/>
        <v>0</v>
      </c>
      <c r="Q27" s="259">
        <f t="shared" si="15"/>
        <v>0</v>
      </c>
      <c r="R27" s="259">
        <f t="shared" si="15"/>
        <v>0</v>
      </c>
      <c r="S27" s="259">
        <f t="shared" si="15"/>
        <v>0</v>
      </c>
      <c r="T27" s="259">
        <f t="shared" si="15"/>
        <v>0</v>
      </c>
      <c r="U27" s="259">
        <f t="shared" si="15"/>
        <v>0</v>
      </c>
      <c r="V27" s="259">
        <f t="shared" si="15"/>
        <v>0</v>
      </c>
      <c r="W27" s="259">
        <f t="shared" si="15"/>
        <v>0</v>
      </c>
      <c r="X27" s="259">
        <f t="shared" si="15"/>
        <v>0</v>
      </c>
      <c r="Y27" s="259">
        <f t="shared" si="15"/>
        <v>0</v>
      </c>
      <c r="Z27" s="259">
        <f t="shared" si="15"/>
        <v>0</v>
      </c>
      <c r="AA27" s="259">
        <f t="shared" si="15"/>
        <v>0</v>
      </c>
      <c r="AB27" s="259">
        <f t="shared" si="15"/>
        <v>0</v>
      </c>
      <c r="AC27" s="259">
        <f t="shared" si="15"/>
        <v>0</v>
      </c>
      <c r="AD27" s="259">
        <f t="shared" si="15"/>
        <v>0</v>
      </c>
      <c r="AE27" s="259">
        <f t="shared" si="15"/>
        <v>0</v>
      </c>
      <c r="AF27" s="259">
        <f t="shared" si="15"/>
        <v>0</v>
      </c>
      <c r="AG27" s="259">
        <f t="shared" si="15"/>
        <v>0</v>
      </c>
      <c r="AH27" s="259">
        <f t="shared" si="15"/>
        <v>0</v>
      </c>
      <c r="AI27" s="259">
        <f t="shared" si="15"/>
        <v>0</v>
      </c>
      <c r="AJ27" s="235">
        <v>0</v>
      </c>
      <c r="AK27" s="235">
        <v>0</v>
      </c>
      <c r="AL27" s="235">
        <v>0</v>
      </c>
      <c r="AM27" s="235">
        <v>0</v>
      </c>
      <c r="AN27" s="235">
        <v>0</v>
      </c>
    </row>
    <row r="28" spans="1:40" s="185" customFormat="1" ht="47.25">
      <c r="A28" s="262" t="s">
        <v>39</v>
      </c>
      <c r="B28" s="182" t="s">
        <v>59</v>
      </c>
      <c r="C28" s="182" t="s">
        <v>84</v>
      </c>
      <c r="D28" s="182" t="s">
        <v>116</v>
      </c>
      <c r="E28" s="182" t="s">
        <v>116</v>
      </c>
      <c r="F28" s="259" t="s">
        <v>116</v>
      </c>
      <c r="G28" s="259" t="s">
        <v>116</v>
      </c>
      <c r="H28" s="259" t="s">
        <v>116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59">
        <v>0</v>
      </c>
      <c r="X28" s="259">
        <v>0</v>
      </c>
      <c r="Y28" s="259">
        <v>0</v>
      </c>
      <c r="Z28" s="259">
        <v>0</v>
      </c>
      <c r="AA28" s="259">
        <v>0</v>
      </c>
      <c r="AB28" s="259">
        <v>0</v>
      </c>
      <c r="AC28" s="259">
        <v>0</v>
      </c>
      <c r="AD28" s="259">
        <v>0</v>
      </c>
      <c r="AE28" s="259">
        <v>0</v>
      </c>
      <c r="AF28" s="259">
        <v>0</v>
      </c>
      <c r="AG28" s="259">
        <v>0</v>
      </c>
      <c r="AH28" s="259">
        <v>0</v>
      </c>
      <c r="AI28" s="259">
        <v>0</v>
      </c>
      <c r="AJ28" s="259">
        <v>0</v>
      </c>
      <c r="AK28" s="259">
        <v>0</v>
      </c>
      <c r="AL28" s="259">
        <v>0</v>
      </c>
      <c r="AM28" s="259">
        <v>0</v>
      </c>
      <c r="AN28" s="235">
        <v>0</v>
      </c>
    </row>
    <row r="29" spans="1:40" s="185" customFormat="1" ht="47.25">
      <c r="A29" s="262" t="s">
        <v>40</v>
      </c>
      <c r="B29" s="182" t="s">
        <v>100</v>
      </c>
      <c r="C29" s="182" t="s">
        <v>84</v>
      </c>
      <c r="D29" s="182" t="s">
        <v>116</v>
      </c>
      <c r="E29" s="182" t="s">
        <v>116</v>
      </c>
      <c r="F29" s="259" t="s">
        <v>116</v>
      </c>
      <c r="G29" s="259" t="s">
        <v>116</v>
      </c>
      <c r="H29" s="259" t="s">
        <v>116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0</v>
      </c>
      <c r="AB29" s="259">
        <v>0</v>
      </c>
      <c r="AC29" s="259">
        <v>0</v>
      </c>
      <c r="AD29" s="259">
        <v>0</v>
      </c>
      <c r="AE29" s="259">
        <v>0</v>
      </c>
      <c r="AF29" s="259">
        <v>0</v>
      </c>
      <c r="AG29" s="259">
        <v>0</v>
      </c>
      <c r="AH29" s="259">
        <v>0</v>
      </c>
      <c r="AI29" s="259">
        <v>0</v>
      </c>
      <c r="AJ29" s="235">
        <v>0</v>
      </c>
      <c r="AK29" s="235">
        <v>0</v>
      </c>
      <c r="AL29" s="235">
        <v>0</v>
      </c>
      <c r="AM29" s="235">
        <v>0</v>
      </c>
      <c r="AN29" s="235">
        <v>0</v>
      </c>
    </row>
    <row r="30" spans="1:40" s="185" customFormat="1" ht="45" customHeight="1">
      <c r="A30" s="262" t="s">
        <v>41</v>
      </c>
      <c r="B30" s="182" t="s">
        <v>60</v>
      </c>
      <c r="C30" s="182" t="s">
        <v>84</v>
      </c>
      <c r="D30" s="182" t="s">
        <v>116</v>
      </c>
      <c r="E30" s="182" t="s">
        <v>116</v>
      </c>
      <c r="F30" s="259" t="s">
        <v>116</v>
      </c>
      <c r="G30" s="259" t="s">
        <v>116</v>
      </c>
      <c r="H30" s="259" t="s">
        <v>116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  <c r="AB30" s="259">
        <v>0</v>
      </c>
      <c r="AC30" s="259">
        <v>0</v>
      </c>
      <c r="AD30" s="259">
        <v>0</v>
      </c>
      <c r="AE30" s="259">
        <v>0</v>
      </c>
      <c r="AF30" s="259">
        <v>0</v>
      </c>
      <c r="AG30" s="259">
        <v>0</v>
      </c>
      <c r="AH30" s="259">
        <v>0</v>
      </c>
      <c r="AI30" s="259">
        <v>0</v>
      </c>
      <c r="AJ30" s="235">
        <v>0</v>
      </c>
      <c r="AK30" s="235">
        <v>0</v>
      </c>
      <c r="AL30" s="235">
        <v>0</v>
      </c>
      <c r="AM30" s="235">
        <v>0</v>
      </c>
      <c r="AN30" s="235">
        <v>0</v>
      </c>
    </row>
    <row r="31" spans="1:40" s="185" customFormat="1" ht="31.5">
      <c r="A31" s="261" t="s">
        <v>32</v>
      </c>
      <c r="B31" s="182" t="s">
        <v>61</v>
      </c>
      <c r="C31" s="182" t="s">
        <v>84</v>
      </c>
      <c r="D31" s="182" t="s">
        <v>116</v>
      </c>
      <c r="E31" s="182" t="s">
        <v>116</v>
      </c>
      <c r="F31" s="259" t="s">
        <v>116</v>
      </c>
      <c r="G31" s="259" t="s">
        <v>116</v>
      </c>
      <c r="H31" s="259" t="s">
        <v>116</v>
      </c>
      <c r="I31" s="259">
        <f>SUM(D31,K31)</f>
        <v>0</v>
      </c>
      <c r="J31" s="259">
        <f>SUM(E31,L31)</f>
        <v>0</v>
      </c>
      <c r="K31" s="259">
        <f aca="true" t="shared" si="16" ref="K31:AI31">SUM(K32,K33)</f>
        <v>0</v>
      </c>
      <c r="L31" s="259">
        <f t="shared" si="16"/>
        <v>0</v>
      </c>
      <c r="M31" s="259">
        <f t="shared" si="16"/>
        <v>0</v>
      </c>
      <c r="N31" s="259">
        <f t="shared" si="16"/>
        <v>0</v>
      </c>
      <c r="O31" s="259">
        <f t="shared" si="16"/>
        <v>0</v>
      </c>
      <c r="P31" s="259">
        <f t="shared" si="16"/>
        <v>0</v>
      </c>
      <c r="Q31" s="259">
        <f t="shared" si="16"/>
        <v>0</v>
      </c>
      <c r="R31" s="259">
        <f t="shared" si="16"/>
        <v>0</v>
      </c>
      <c r="S31" s="259">
        <f t="shared" si="16"/>
        <v>0</v>
      </c>
      <c r="T31" s="259">
        <f t="shared" si="16"/>
        <v>0</v>
      </c>
      <c r="U31" s="259">
        <f t="shared" si="16"/>
        <v>0</v>
      </c>
      <c r="V31" s="259">
        <f t="shared" si="16"/>
        <v>0</v>
      </c>
      <c r="W31" s="259">
        <f t="shared" si="16"/>
        <v>0</v>
      </c>
      <c r="X31" s="259">
        <f t="shared" si="16"/>
        <v>0</v>
      </c>
      <c r="Y31" s="259">
        <f t="shared" si="16"/>
        <v>0</v>
      </c>
      <c r="Z31" s="259">
        <f t="shared" si="16"/>
        <v>0</v>
      </c>
      <c r="AA31" s="259">
        <f t="shared" si="16"/>
        <v>0</v>
      </c>
      <c r="AB31" s="259">
        <f t="shared" si="16"/>
        <v>0</v>
      </c>
      <c r="AC31" s="259">
        <f t="shared" si="16"/>
        <v>0</v>
      </c>
      <c r="AD31" s="259">
        <f t="shared" si="16"/>
        <v>0</v>
      </c>
      <c r="AE31" s="259">
        <f t="shared" si="16"/>
        <v>0</v>
      </c>
      <c r="AF31" s="259">
        <f t="shared" si="16"/>
        <v>0</v>
      </c>
      <c r="AG31" s="259">
        <f t="shared" si="16"/>
        <v>0</v>
      </c>
      <c r="AH31" s="259">
        <f t="shared" si="16"/>
        <v>0</v>
      </c>
      <c r="AI31" s="259">
        <f t="shared" si="16"/>
        <v>0</v>
      </c>
      <c r="AJ31" s="235">
        <v>0</v>
      </c>
      <c r="AK31" s="235">
        <v>0</v>
      </c>
      <c r="AL31" s="235">
        <v>0</v>
      </c>
      <c r="AM31" s="235">
        <v>0</v>
      </c>
      <c r="AN31" s="235">
        <v>0</v>
      </c>
    </row>
    <row r="32" spans="1:40" s="185" customFormat="1" ht="63" customHeight="1">
      <c r="A32" s="262" t="s">
        <v>42</v>
      </c>
      <c r="B32" s="182" t="s">
        <v>101</v>
      </c>
      <c r="C32" s="182" t="s">
        <v>84</v>
      </c>
      <c r="D32" s="182" t="s">
        <v>116</v>
      </c>
      <c r="E32" s="182" t="s">
        <v>116</v>
      </c>
      <c r="F32" s="259" t="s">
        <v>116</v>
      </c>
      <c r="G32" s="259" t="s">
        <v>116</v>
      </c>
      <c r="H32" s="259" t="s">
        <v>116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>
        <v>0</v>
      </c>
      <c r="O32" s="259">
        <v>0</v>
      </c>
      <c r="P32" s="259">
        <v>0</v>
      </c>
      <c r="Q32" s="259">
        <v>0</v>
      </c>
      <c r="R32" s="259">
        <v>0</v>
      </c>
      <c r="S32" s="259">
        <v>0</v>
      </c>
      <c r="T32" s="259">
        <v>0</v>
      </c>
      <c r="U32" s="259">
        <v>0</v>
      </c>
      <c r="V32" s="259">
        <v>0</v>
      </c>
      <c r="W32" s="259">
        <v>0</v>
      </c>
      <c r="X32" s="259">
        <v>0</v>
      </c>
      <c r="Y32" s="259">
        <v>0</v>
      </c>
      <c r="Z32" s="259">
        <v>0</v>
      </c>
      <c r="AA32" s="259">
        <v>0</v>
      </c>
      <c r="AB32" s="259">
        <v>0</v>
      </c>
      <c r="AC32" s="259">
        <v>0</v>
      </c>
      <c r="AD32" s="259">
        <v>0</v>
      </c>
      <c r="AE32" s="259">
        <v>0</v>
      </c>
      <c r="AF32" s="259">
        <v>0</v>
      </c>
      <c r="AG32" s="259">
        <v>0</v>
      </c>
      <c r="AH32" s="259">
        <v>0</v>
      </c>
      <c r="AI32" s="259">
        <v>0</v>
      </c>
      <c r="AJ32" s="235">
        <v>0</v>
      </c>
      <c r="AK32" s="235">
        <v>0</v>
      </c>
      <c r="AL32" s="235">
        <v>0</v>
      </c>
      <c r="AM32" s="235">
        <v>0</v>
      </c>
      <c r="AN32" s="235">
        <v>0</v>
      </c>
    </row>
    <row r="33" spans="1:40" s="185" customFormat="1" ht="45" customHeight="1">
      <c r="A33" s="262" t="s">
        <v>43</v>
      </c>
      <c r="B33" s="182" t="s">
        <v>62</v>
      </c>
      <c r="C33" s="182" t="s">
        <v>84</v>
      </c>
      <c r="D33" s="182" t="s">
        <v>116</v>
      </c>
      <c r="E33" s="182" t="s">
        <v>116</v>
      </c>
      <c r="F33" s="259" t="s">
        <v>116</v>
      </c>
      <c r="G33" s="259" t="s">
        <v>116</v>
      </c>
      <c r="H33" s="259" t="s">
        <v>116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  <c r="AB33" s="259">
        <v>0</v>
      </c>
      <c r="AC33" s="259">
        <v>0</v>
      </c>
      <c r="AD33" s="259">
        <v>0</v>
      </c>
      <c r="AE33" s="259">
        <v>0</v>
      </c>
      <c r="AF33" s="259">
        <v>0</v>
      </c>
      <c r="AG33" s="259">
        <v>0</v>
      </c>
      <c r="AH33" s="259">
        <v>0</v>
      </c>
      <c r="AI33" s="259">
        <v>0</v>
      </c>
      <c r="AJ33" s="235">
        <v>0</v>
      </c>
      <c r="AK33" s="235">
        <v>0</v>
      </c>
      <c r="AL33" s="235">
        <v>0</v>
      </c>
      <c r="AM33" s="235">
        <v>0</v>
      </c>
      <c r="AN33" s="235">
        <v>0</v>
      </c>
    </row>
    <row r="34" spans="1:40" s="185" customFormat="1" ht="51" customHeight="1">
      <c r="A34" s="261" t="s">
        <v>33</v>
      </c>
      <c r="B34" s="182" t="s">
        <v>102</v>
      </c>
      <c r="C34" s="182" t="s">
        <v>84</v>
      </c>
      <c r="D34" s="182" t="s">
        <v>116</v>
      </c>
      <c r="E34" s="182" t="s">
        <v>116</v>
      </c>
      <c r="F34" s="259" t="s">
        <v>116</v>
      </c>
      <c r="G34" s="259" t="s">
        <v>116</v>
      </c>
      <c r="H34" s="259" t="s">
        <v>116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  <c r="AB34" s="259">
        <v>0</v>
      </c>
      <c r="AC34" s="259">
        <v>0</v>
      </c>
      <c r="AD34" s="259">
        <v>0</v>
      </c>
      <c r="AE34" s="259">
        <v>0</v>
      </c>
      <c r="AF34" s="259">
        <v>0</v>
      </c>
      <c r="AG34" s="259">
        <v>0</v>
      </c>
      <c r="AH34" s="259">
        <v>0</v>
      </c>
      <c r="AI34" s="259">
        <v>0</v>
      </c>
      <c r="AJ34" s="235">
        <v>0</v>
      </c>
      <c r="AK34" s="235">
        <v>0</v>
      </c>
      <c r="AL34" s="235">
        <v>0</v>
      </c>
      <c r="AM34" s="235">
        <v>0</v>
      </c>
      <c r="AN34" s="235">
        <v>0</v>
      </c>
    </row>
    <row r="35" spans="1:40" s="186" customFormat="1" ht="74.25" customHeight="1">
      <c r="A35" s="261" t="s">
        <v>34</v>
      </c>
      <c r="B35" s="182" t="s">
        <v>103</v>
      </c>
      <c r="C35" s="182" t="s">
        <v>84</v>
      </c>
      <c r="D35" s="182" t="s">
        <v>116</v>
      </c>
      <c r="E35" s="182" t="s">
        <v>116</v>
      </c>
      <c r="F35" s="259" t="s">
        <v>116</v>
      </c>
      <c r="G35" s="259" t="s">
        <v>116</v>
      </c>
      <c r="H35" s="259" t="s">
        <v>116</v>
      </c>
      <c r="I35" s="259">
        <v>0</v>
      </c>
      <c r="J35" s="259">
        <f>SUM(E35,L35)</f>
        <v>0</v>
      </c>
      <c r="K35" s="259">
        <f aca="true" t="shared" si="17" ref="K35:AI35">SUM(K36,K37)</f>
        <v>0</v>
      </c>
      <c r="L35" s="259">
        <f t="shared" si="17"/>
        <v>0</v>
      </c>
      <c r="M35" s="259">
        <f t="shared" si="17"/>
        <v>0</v>
      </c>
      <c r="N35" s="259">
        <f t="shared" si="17"/>
        <v>0</v>
      </c>
      <c r="O35" s="259">
        <f t="shared" si="17"/>
        <v>0</v>
      </c>
      <c r="P35" s="259">
        <f t="shared" si="17"/>
        <v>0</v>
      </c>
      <c r="Q35" s="259">
        <f t="shared" si="17"/>
        <v>0</v>
      </c>
      <c r="R35" s="259">
        <f t="shared" si="17"/>
        <v>0</v>
      </c>
      <c r="S35" s="259">
        <f t="shared" si="17"/>
        <v>0</v>
      </c>
      <c r="T35" s="259">
        <f t="shared" si="17"/>
        <v>0</v>
      </c>
      <c r="U35" s="259">
        <f t="shared" si="17"/>
        <v>0</v>
      </c>
      <c r="V35" s="259">
        <f t="shared" si="17"/>
        <v>0</v>
      </c>
      <c r="W35" s="259">
        <f t="shared" si="17"/>
        <v>0</v>
      </c>
      <c r="X35" s="259">
        <f t="shared" si="17"/>
        <v>0</v>
      </c>
      <c r="Y35" s="259">
        <f t="shared" si="17"/>
        <v>0</v>
      </c>
      <c r="Z35" s="259">
        <f t="shared" si="17"/>
        <v>0</v>
      </c>
      <c r="AA35" s="259">
        <f t="shared" si="17"/>
        <v>0</v>
      </c>
      <c r="AB35" s="259">
        <f t="shared" si="17"/>
        <v>0</v>
      </c>
      <c r="AC35" s="259">
        <f t="shared" si="17"/>
        <v>0</v>
      </c>
      <c r="AD35" s="259">
        <f t="shared" si="17"/>
        <v>0</v>
      </c>
      <c r="AE35" s="259">
        <f t="shared" si="17"/>
        <v>0</v>
      </c>
      <c r="AF35" s="259">
        <f t="shared" si="17"/>
        <v>0</v>
      </c>
      <c r="AG35" s="259">
        <f t="shared" si="17"/>
        <v>0</v>
      </c>
      <c r="AH35" s="259">
        <f t="shared" si="17"/>
        <v>0</v>
      </c>
      <c r="AI35" s="259">
        <f t="shared" si="17"/>
        <v>0</v>
      </c>
      <c r="AJ35" s="235">
        <v>0</v>
      </c>
      <c r="AK35" s="235">
        <v>0</v>
      </c>
      <c r="AL35" s="235">
        <v>0</v>
      </c>
      <c r="AM35" s="235">
        <v>0</v>
      </c>
      <c r="AN35" s="235">
        <v>0</v>
      </c>
    </row>
    <row r="36" spans="1:40" s="185" customFormat="1" ht="66.75" customHeight="1">
      <c r="A36" s="182" t="s">
        <v>104</v>
      </c>
      <c r="B36" s="182" t="s">
        <v>63</v>
      </c>
      <c r="C36" s="182" t="s">
        <v>84</v>
      </c>
      <c r="D36" s="182" t="s">
        <v>116</v>
      </c>
      <c r="E36" s="182" t="s">
        <v>116</v>
      </c>
      <c r="F36" s="259" t="s">
        <v>116</v>
      </c>
      <c r="G36" s="259" t="s">
        <v>116</v>
      </c>
      <c r="H36" s="259" t="s">
        <v>116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59">
        <v>0</v>
      </c>
      <c r="U36" s="259">
        <v>0</v>
      </c>
      <c r="V36" s="259">
        <v>0</v>
      </c>
      <c r="W36" s="259">
        <v>0</v>
      </c>
      <c r="X36" s="259">
        <v>0</v>
      </c>
      <c r="Y36" s="259">
        <v>0</v>
      </c>
      <c r="Z36" s="259">
        <v>0</v>
      </c>
      <c r="AA36" s="259">
        <v>0</v>
      </c>
      <c r="AB36" s="259">
        <v>0</v>
      </c>
      <c r="AC36" s="259">
        <v>0</v>
      </c>
      <c r="AD36" s="259">
        <v>0</v>
      </c>
      <c r="AE36" s="259">
        <v>0</v>
      </c>
      <c r="AF36" s="259">
        <v>0</v>
      </c>
      <c r="AG36" s="259">
        <v>0</v>
      </c>
      <c r="AH36" s="259">
        <v>0</v>
      </c>
      <c r="AI36" s="259">
        <v>0</v>
      </c>
      <c r="AJ36" s="236">
        <v>0</v>
      </c>
      <c r="AK36" s="236">
        <v>0</v>
      </c>
      <c r="AL36" s="236">
        <v>0</v>
      </c>
      <c r="AM36" s="236">
        <v>0</v>
      </c>
      <c r="AN36" s="236">
        <v>0</v>
      </c>
    </row>
    <row r="37" spans="1:40" s="185" customFormat="1" ht="72.75" customHeight="1">
      <c r="A37" s="182" t="s">
        <v>105</v>
      </c>
      <c r="B37" s="182" t="s">
        <v>64</v>
      </c>
      <c r="C37" s="182" t="s">
        <v>84</v>
      </c>
      <c r="D37" s="182" t="s">
        <v>116</v>
      </c>
      <c r="E37" s="182" t="s">
        <v>116</v>
      </c>
      <c r="F37" s="259" t="s">
        <v>116</v>
      </c>
      <c r="G37" s="259" t="s">
        <v>116</v>
      </c>
      <c r="H37" s="259" t="s">
        <v>116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  <c r="AB37" s="259">
        <v>0</v>
      </c>
      <c r="AC37" s="259">
        <v>0</v>
      </c>
      <c r="AD37" s="259">
        <v>0</v>
      </c>
      <c r="AE37" s="259">
        <v>0</v>
      </c>
      <c r="AF37" s="259">
        <v>0</v>
      </c>
      <c r="AG37" s="259">
        <v>0</v>
      </c>
      <c r="AH37" s="259">
        <v>0</v>
      </c>
      <c r="AI37" s="259">
        <v>0</v>
      </c>
      <c r="AJ37" s="236">
        <v>0</v>
      </c>
      <c r="AK37" s="236">
        <v>0</v>
      </c>
      <c r="AL37" s="236">
        <v>0</v>
      </c>
      <c r="AM37" s="236">
        <v>0</v>
      </c>
      <c r="AN37" s="236">
        <v>0</v>
      </c>
    </row>
    <row r="38" spans="1:40" s="186" customFormat="1" ht="43.5" customHeight="1">
      <c r="A38" s="182">
        <v>1.2</v>
      </c>
      <c r="B38" s="182" t="s">
        <v>106</v>
      </c>
      <c r="C38" s="182" t="s">
        <v>84</v>
      </c>
      <c r="D38" s="182" t="s">
        <v>116</v>
      </c>
      <c r="E38" s="182" t="s">
        <v>116</v>
      </c>
      <c r="F38" s="259" t="s">
        <v>116</v>
      </c>
      <c r="G38" s="259" t="s">
        <v>116</v>
      </c>
      <c r="H38" s="259" t="s">
        <v>116</v>
      </c>
      <c r="I38" s="259">
        <f aca="true" t="shared" si="18" ref="I38:AI38">SUM(I39,I42,I45,I47)</f>
        <v>0</v>
      </c>
      <c r="J38" s="259">
        <f t="shared" si="18"/>
        <v>0</v>
      </c>
      <c r="K38" s="259">
        <f t="shared" si="18"/>
        <v>0</v>
      </c>
      <c r="L38" s="259">
        <f t="shared" si="18"/>
        <v>0</v>
      </c>
      <c r="M38" s="259">
        <f t="shared" si="18"/>
        <v>0</v>
      </c>
      <c r="N38" s="259">
        <f t="shared" si="18"/>
        <v>0</v>
      </c>
      <c r="O38" s="259">
        <f t="shared" si="18"/>
        <v>0</v>
      </c>
      <c r="P38" s="259">
        <f t="shared" si="18"/>
        <v>0</v>
      </c>
      <c r="Q38" s="259">
        <f t="shared" si="18"/>
        <v>0</v>
      </c>
      <c r="R38" s="259">
        <f t="shared" si="18"/>
        <v>0</v>
      </c>
      <c r="S38" s="259">
        <f t="shared" si="18"/>
        <v>0</v>
      </c>
      <c r="T38" s="259">
        <f t="shared" si="18"/>
        <v>0</v>
      </c>
      <c r="U38" s="259">
        <f t="shared" si="18"/>
        <v>0</v>
      </c>
      <c r="V38" s="259">
        <f t="shared" si="18"/>
        <v>0</v>
      </c>
      <c r="W38" s="259">
        <f t="shared" si="18"/>
        <v>0</v>
      </c>
      <c r="X38" s="259">
        <f t="shared" si="18"/>
        <v>0</v>
      </c>
      <c r="Y38" s="259">
        <f t="shared" si="18"/>
        <v>0</v>
      </c>
      <c r="Z38" s="259">
        <f t="shared" si="18"/>
        <v>0</v>
      </c>
      <c r="AA38" s="259">
        <f t="shared" si="18"/>
        <v>0</v>
      </c>
      <c r="AB38" s="259">
        <f t="shared" si="18"/>
        <v>0</v>
      </c>
      <c r="AC38" s="259">
        <f t="shared" si="18"/>
        <v>0</v>
      </c>
      <c r="AD38" s="259">
        <f t="shared" si="18"/>
        <v>0</v>
      </c>
      <c r="AE38" s="259">
        <f t="shared" si="18"/>
        <v>0</v>
      </c>
      <c r="AF38" s="259">
        <f t="shared" si="18"/>
        <v>0</v>
      </c>
      <c r="AG38" s="259">
        <f t="shared" si="18"/>
        <v>0</v>
      </c>
      <c r="AH38" s="259">
        <f t="shared" si="18"/>
        <v>0</v>
      </c>
      <c r="AI38" s="259">
        <f t="shared" si="18"/>
        <v>0</v>
      </c>
      <c r="AJ38" s="236">
        <v>0</v>
      </c>
      <c r="AK38" s="236">
        <v>0</v>
      </c>
      <c r="AL38" s="236">
        <v>0</v>
      </c>
      <c r="AM38" s="237">
        <v>0</v>
      </c>
      <c r="AN38" s="237">
        <v>0</v>
      </c>
    </row>
    <row r="39" spans="1:40" s="186" customFormat="1" ht="65.25" customHeight="1">
      <c r="A39" s="261" t="s">
        <v>35</v>
      </c>
      <c r="B39" s="182" t="s">
        <v>107</v>
      </c>
      <c r="C39" s="182" t="s">
        <v>84</v>
      </c>
      <c r="D39" s="182" t="s">
        <v>116</v>
      </c>
      <c r="E39" s="182" t="s">
        <v>116</v>
      </c>
      <c r="F39" s="259" t="s">
        <v>116</v>
      </c>
      <c r="G39" s="259" t="s">
        <v>116</v>
      </c>
      <c r="H39" s="259" t="s">
        <v>116</v>
      </c>
      <c r="I39" s="259">
        <f aca="true" t="shared" si="19" ref="I39:AI39">SUM(I40,I41)</f>
        <v>0</v>
      </c>
      <c r="J39" s="259">
        <f t="shared" si="19"/>
        <v>0</v>
      </c>
      <c r="K39" s="259">
        <f t="shared" si="19"/>
        <v>0</v>
      </c>
      <c r="L39" s="259">
        <f t="shared" si="19"/>
        <v>0</v>
      </c>
      <c r="M39" s="259">
        <f t="shared" si="19"/>
        <v>0</v>
      </c>
      <c r="N39" s="259">
        <f t="shared" si="19"/>
        <v>0</v>
      </c>
      <c r="O39" s="259">
        <f t="shared" si="19"/>
        <v>0</v>
      </c>
      <c r="P39" s="259">
        <f t="shared" si="19"/>
        <v>0</v>
      </c>
      <c r="Q39" s="259">
        <f t="shared" si="19"/>
        <v>0</v>
      </c>
      <c r="R39" s="259">
        <f t="shared" si="19"/>
        <v>0</v>
      </c>
      <c r="S39" s="259">
        <f t="shared" si="19"/>
        <v>0</v>
      </c>
      <c r="T39" s="259">
        <f t="shared" si="19"/>
        <v>0</v>
      </c>
      <c r="U39" s="259">
        <f t="shared" si="19"/>
        <v>0</v>
      </c>
      <c r="V39" s="259">
        <f t="shared" si="19"/>
        <v>0</v>
      </c>
      <c r="W39" s="259">
        <f t="shared" si="19"/>
        <v>0</v>
      </c>
      <c r="X39" s="259">
        <f t="shared" si="19"/>
        <v>0</v>
      </c>
      <c r="Y39" s="259">
        <f t="shared" si="19"/>
        <v>0</v>
      </c>
      <c r="Z39" s="259">
        <f t="shared" si="19"/>
        <v>0</v>
      </c>
      <c r="AA39" s="259">
        <f t="shared" si="19"/>
        <v>0</v>
      </c>
      <c r="AB39" s="259">
        <f t="shared" si="19"/>
        <v>0</v>
      </c>
      <c r="AC39" s="259">
        <f t="shared" si="19"/>
        <v>0</v>
      </c>
      <c r="AD39" s="259">
        <f t="shared" si="19"/>
        <v>0</v>
      </c>
      <c r="AE39" s="259">
        <f t="shared" si="19"/>
        <v>0</v>
      </c>
      <c r="AF39" s="259">
        <f t="shared" si="19"/>
        <v>0</v>
      </c>
      <c r="AG39" s="259">
        <f t="shared" si="19"/>
        <v>0</v>
      </c>
      <c r="AH39" s="259">
        <f t="shared" si="19"/>
        <v>0</v>
      </c>
      <c r="AI39" s="259">
        <f t="shared" si="19"/>
        <v>0</v>
      </c>
      <c r="AJ39" s="236">
        <v>0</v>
      </c>
      <c r="AK39" s="236">
        <v>0</v>
      </c>
      <c r="AL39" s="236">
        <v>0</v>
      </c>
      <c r="AM39" s="237">
        <v>0</v>
      </c>
      <c r="AN39" s="237">
        <v>0</v>
      </c>
    </row>
    <row r="40" spans="1:40" s="186" customFormat="1" ht="55.5" customHeight="1">
      <c r="A40" s="182" t="s">
        <v>44</v>
      </c>
      <c r="B40" s="182" t="s">
        <v>65</v>
      </c>
      <c r="C40" s="182" t="s">
        <v>84</v>
      </c>
      <c r="D40" s="182" t="s">
        <v>116</v>
      </c>
      <c r="E40" s="182" t="s">
        <v>116</v>
      </c>
      <c r="F40" s="259" t="s">
        <v>116</v>
      </c>
      <c r="G40" s="259" t="s">
        <v>116</v>
      </c>
      <c r="H40" s="259" t="s">
        <v>116</v>
      </c>
      <c r="I40" s="259">
        <v>0</v>
      </c>
      <c r="J40" s="259">
        <v>0</v>
      </c>
      <c r="K40" s="259">
        <v>0</v>
      </c>
      <c r="L40" s="259">
        <v>0</v>
      </c>
      <c r="M40" s="259">
        <v>0</v>
      </c>
      <c r="N40" s="259">
        <v>0</v>
      </c>
      <c r="O40" s="259">
        <v>0</v>
      </c>
      <c r="P40" s="259">
        <v>0</v>
      </c>
      <c r="Q40" s="259">
        <v>0</v>
      </c>
      <c r="R40" s="259">
        <v>0</v>
      </c>
      <c r="S40" s="259">
        <v>0</v>
      </c>
      <c r="T40" s="259">
        <v>0</v>
      </c>
      <c r="U40" s="259">
        <v>0</v>
      </c>
      <c r="V40" s="259">
        <v>0</v>
      </c>
      <c r="W40" s="259">
        <v>0</v>
      </c>
      <c r="X40" s="259">
        <v>0</v>
      </c>
      <c r="Y40" s="259">
        <v>0</v>
      </c>
      <c r="Z40" s="259">
        <v>0</v>
      </c>
      <c r="AA40" s="259">
        <v>0</v>
      </c>
      <c r="AB40" s="259">
        <v>0</v>
      </c>
      <c r="AC40" s="259">
        <v>0</v>
      </c>
      <c r="AD40" s="259">
        <v>0</v>
      </c>
      <c r="AE40" s="259">
        <v>0</v>
      </c>
      <c r="AF40" s="259">
        <v>0</v>
      </c>
      <c r="AG40" s="259">
        <v>0</v>
      </c>
      <c r="AH40" s="259">
        <v>0</v>
      </c>
      <c r="AI40" s="259">
        <v>0</v>
      </c>
      <c r="AJ40" s="236">
        <v>0</v>
      </c>
      <c r="AK40" s="236">
        <v>0</v>
      </c>
      <c r="AL40" s="236">
        <v>0</v>
      </c>
      <c r="AM40" s="237">
        <v>0</v>
      </c>
      <c r="AN40" s="237">
        <v>0</v>
      </c>
    </row>
    <row r="41" spans="1:40" s="185" customFormat="1" ht="62.25" customHeight="1">
      <c r="A41" s="175" t="s">
        <v>45</v>
      </c>
      <c r="B41" s="176" t="s">
        <v>66</v>
      </c>
      <c r="C41" s="182" t="s">
        <v>84</v>
      </c>
      <c r="D41" s="263" t="s">
        <v>116</v>
      </c>
      <c r="E41" s="263" t="s">
        <v>116</v>
      </c>
      <c r="F41" s="259" t="s">
        <v>116</v>
      </c>
      <c r="G41" s="259" t="s">
        <v>116</v>
      </c>
      <c r="H41" s="259" t="s">
        <v>116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59">
        <v>0</v>
      </c>
      <c r="AC41" s="259">
        <v>0</v>
      </c>
      <c r="AD41" s="259">
        <v>0</v>
      </c>
      <c r="AE41" s="259">
        <v>0</v>
      </c>
      <c r="AF41" s="259">
        <v>0</v>
      </c>
      <c r="AG41" s="259">
        <v>0</v>
      </c>
      <c r="AH41" s="259">
        <v>0</v>
      </c>
      <c r="AI41" s="259">
        <v>0</v>
      </c>
      <c r="AJ41" s="236">
        <v>0</v>
      </c>
      <c r="AK41" s="236">
        <v>0</v>
      </c>
      <c r="AL41" s="236">
        <v>0</v>
      </c>
      <c r="AM41" s="236">
        <v>0</v>
      </c>
      <c r="AN41" s="236">
        <v>0</v>
      </c>
    </row>
    <row r="42" spans="1:40" s="185" customFormat="1" ht="55.5" customHeight="1">
      <c r="A42" s="175" t="s">
        <v>36</v>
      </c>
      <c r="B42" s="176" t="s">
        <v>67</v>
      </c>
      <c r="C42" s="182" t="s">
        <v>84</v>
      </c>
      <c r="D42" s="263" t="s">
        <v>116</v>
      </c>
      <c r="E42" s="263" t="s">
        <v>116</v>
      </c>
      <c r="F42" s="259" t="s">
        <v>116</v>
      </c>
      <c r="G42" s="259" t="s">
        <v>116</v>
      </c>
      <c r="H42" s="259" t="s">
        <v>116</v>
      </c>
      <c r="I42" s="264">
        <f aca="true" t="shared" si="20" ref="I42:AI42">SUM(I43,I44)</f>
        <v>0</v>
      </c>
      <c r="J42" s="264">
        <f t="shared" si="20"/>
        <v>0</v>
      </c>
      <c r="K42" s="264">
        <f t="shared" si="20"/>
        <v>0</v>
      </c>
      <c r="L42" s="264">
        <f t="shared" si="20"/>
        <v>0</v>
      </c>
      <c r="M42" s="264">
        <f t="shared" si="20"/>
        <v>0</v>
      </c>
      <c r="N42" s="264">
        <f t="shared" si="20"/>
        <v>0</v>
      </c>
      <c r="O42" s="264">
        <f t="shared" si="20"/>
        <v>0</v>
      </c>
      <c r="P42" s="264">
        <f t="shared" si="20"/>
        <v>0</v>
      </c>
      <c r="Q42" s="264">
        <f t="shared" si="20"/>
        <v>0</v>
      </c>
      <c r="R42" s="264">
        <f t="shared" si="20"/>
        <v>0</v>
      </c>
      <c r="S42" s="264">
        <f t="shared" si="20"/>
        <v>0</v>
      </c>
      <c r="T42" s="264">
        <f t="shared" si="20"/>
        <v>0</v>
      </c>
      <c r="U42" s="264">
        <f t="shared" si="20"/>
        <v>0</v>
      </c>
      <c r="V42" s="264">
        <f t="shared" si="20"/>
        <v>0</v>
      </c>
      <c r="W42" s="264">
        <f t="shared" si="20"/>
        <v>0</v>
      </c>
      <c r="X42" s="264">
        <f t="shared" si="20"/>
        <v>0</v>
      </c>
      <c r="Y42" s="264">
        <f t="shared" si="20"/>
        <v>0</v>
      </c>
      <c r="Z42" s="264">
        <f t="shared" si="20"/>
        <v>0</v>
      </c>
      <c r="AA42" s="264">
        <f t="shared" si="20"/>
        <v>0</v>
      </c>
      <c r="AB42" s="264">
        <f t="shared" si="20"/>
        <v>0</v>
      </c>
      <c r="AC42" s="264">
        <f t="shared" si="20"/>
        <v>0</v>
      </c>
      <c r="AD42" s="264">
        <f t="shared" si="20"/>
        <v>0</v>
      </c>
      <c r="AE42" s="264">
        <f t="shared" si="20"/>
        <v>0</v>
      </c>
      <c r="AF42" s="264">
        <f t="shared" si="20"/>
        <v>0</v>
      </c>
      <c r="AG42" s="264">
        <f t="shared" si="20"/>
        <v>0</v>
      </c>
      <c r="AH42" s="264">
        <f t="shared" si="20"/>
        <v>0</v>
      </c>
      <c r="AI42" s="264">
        <f t="shared" si="20"/>
        <v>0</v>
      </c>
      <c r="AJ42" s="236">
        <v>0</v>
      </c>
      <c r="AK42" s="236">
        <v>0</v>
      </c>
      <c r="AL42" s="236">
        <v>0</v>
      </c>
      <c r="AM42" s="236">
        <v>0</v>
      </c>
      <c r="AN42" s="236">
        <v>0</v>
      </c>
    </row>
    <row r="43" spans="1:40" s="185" customFormat="1" ht="31.5">
      <c r="A43" s="175" t="s">
        <v>46</v>
      </c>
      <c r="B43" s="176" t="s">
        <v>68</v>
      </c>
      <c r="C43" s="182" t="s">
        <v>84</v>
      </c>
      <c r="D43" s="263" t="s">
        <v>116</v>
      </c>
      <c r="E43" s="263" t="s">
        <v>116</v>
      </c>
      <c r="F43" s="259" t="s">
        <v>116</v>
      </c>
      <c r="G43" s="259" t="s">
        <v>116</v>
      </c>
      <c r="H43" s="259" t="s">
        <v>116</v>
      </c>
      <c r="I43" s="259">
        <v>0</v>
      </c>
      <c r="J43" s="259">
        <v>0</v>
      </c>
      <c r="K43" s="259">
        <v>0</v>
      </c>
      <c r="L43" s="259">
        <v>0</v>
      </c>
      <c r="M43" s="259">
        <v>0</v>
      </c>
      <c r="N43" s="259">
        <v>0</v>
      </c>
      <c r="O43" s="259">
        <v>0</v>
      </c>
      <c r="P43" s="259">
        <v>0</v>
      </c>
      <c r="Q43" s="259">
        <v>0</v>
      </c>
      <c r="R43" s="259">
        <v>0</v>
      </c>
      <c r="S43" s="259">
        <v>0</v>
      </c>
      <c r="T43" s="259">
        <v>0</v>
      </c>
      <c r="U43" s="259">
        <v>0</v>
      </c>
      <c r="V43" s="259">
        <v>0</v>
      </c>
      <c r="W43" s="259">
        <v>0</v>
      </c>
      <c r="X43" s="259">
        <v>0</v>
      </c>
      <c r="Y43" s="259">
        <v>0</v>
      </c>
      <c r="Z43" s="259">
        <v>0</v>
      </c>
      <c r="AA43" s="259">
        <v>0</v>
      </c>
      <c r="AB43" s="259">
        <v>0</v>
      </c>
      <c r="AC43" s="259">
        <v>0</v>
      </c>
      <c r="AD43" s="259">
        <v>0</v>
      </c>
      <c r="AE43" s="259">
        <v>0</v>
      </c>
      <c r="AF43" s="259">
        <v>0</v>
      </c>
      <c r="AG43" s="259">
        <v>0</v>
      </c>
      <c r="AH43" s="259">
        <v>0</v>
      </c>
      <c r="AI43" s="259">
        <v>0</v>
      </c>
      <c r="AJ43" s="236">
        <v>0</v>
      </c>
      <c r="AK43" s="236">
        <v>0</v>
      </c>
      <c r="AL43" s="236">
        <v>0</v>
      </c>
      <c r="AM43" s="236">
        <v>0</v>
      </c>
      <c r="AN43" s="236">
        <v>0</v>
      </c>
    </row>
    <row r="44" spans="1:40" s="185" customFormat="1" ht="31.5">
      <c r="A44" s="175" t="s">
        <v>47</v>
      </c>
      <c r="B44" s="176" t="s">
        <v>69</v>
      </c>
      <c r="C44" s="182" t="s">
        <v>84</v>
      </c>
      <c r="D44" s="263" t="s">
        <v>116</v>
      </c>
      <c r="E44" s="263" t="s">
        <v>116</v>
      </c>
      <c r="F44" s="259" t="s">
        <v>116</v>
      </c>
      <c r="G44" s="259" t="s">
        <v>116</v>
      </c>
      <c r="H44" s="259" t="s">
        <v>116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  <c r="AB44" s="259">
        <v>0</v>
      </c>
      <c r="AC44" s="259">
        <v>0</v>
      </c>
      <c r="AD44" s="259">
        <v>0</v>
      </c>
      <c r="AE44" s="259">
        <v>0</v>
      </c>
      <c r="AF44" s="259">
        <v>0</v>
      </c>
      <c r="AG44" s="259">
        <v>0</v>
      </c>
      <c r="AH44" s="259">
        <v>0</v>
      </c>
      <c r="AI44" s="259">
        <v>0</v>
      </c>
      <c r="AJ44" s="236">
        <v>0</v>
      </c>
      <c r="AK44" s="236">
        <v>0</v>
      </c>
      <c r="AL44" s="236">
        <v>0</v>
      </c>
      <c r="AM44" s="236">
        <v>0</v>
      </c>
      <c r="AN44" s="236">
        <v>0</v>
      </c>
    </row>
    <row r="45" spans="1:40" s="185" customFormat="1" ht="31.5">
      <c r="A45" s="175" t="s">
        <v>37</v>
      </c>
      <c r="B45" s="176" t="s">
        <v>70</v>
      </c>
      <c r="C45" s="182" t="s">
        <v>84</v>
      </c>
      <c r="D45" s="263" t="s">
        <v>116</v>
      </c>
      <c r="E45" s="263" t="s">
        <v>116</v>
      </c>
      <c r="F45" s="259" t="s">
        <v>116</v>
      </c>
      <c r="G45" s="259" t="s">
        <v>116</v>
      </c>
      <c r="H45" s="259" t="s">
        <v>116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  <c r="AB45" s="259">
        <v>0</v>
      </c>
      <c r="AC45" s="259">
        <v>0</v>
      </c>
      <c r="AD45" s="259">
        <v>0</v>
      </c>
      <c r="AE45" s="259">
        <v>0</v>
      </c>
      <c r="AF45" s="259">
        <v>0</v>
      </c>
      <c r="AG45" s="259">
        <v>0</v>
      </c>
      <c r="AH45" s="259">
        <v>0</v>
      </c>
      <c r="AI45" s="259">
        <v>0</v>
      </c>
      <c r="AJ45" s="236">
        <v>0</v>
      </c>
      <c r="AK45" s="236">
        <v>0</v>
      </c>
      <c r="AL45" s="236">
        <v>0</v>
      </c>
      <c r="AM45" s="236">
        <v>0</v>
      </c>
      <c r="AN45" s="236">
        <v>0</v>
      </c>
    </row>
    <row r="46" spans="1:40" s="185" customFormat="1" ht="38.25" customHeight="1">
      <c r="A46" s="175" t="s">
        <v>48</v>
      </c>
      <c r="B46" s="176" t="s">
        <v>108</v>
      </c>
      <c r="C46" s="182" t="s">
        <v>84</v>
      </c>
      <c r="D46" s="263" t="s">
        <v>116</v>
      </c>
      <c r="E46" s="263" t="s">
        <v>116</v>
      </c>
      <c r="F46" s="259" t="s">
        <v>116</v>
      </c>
      <c r="G46" s="259" t="s">
        <v>116</v>
      </c>
      <c r="H46" s="259" t="s">
        <v>116</v>
      </c>
      <c r="I46" s="259">
        <v>0</v>
      </c>
      <c r="J46" s="259">
        <v>0</v>
      </c>
      <c r="K46" s="259">
        <v>0</v>
      </c>
      <c r="L46" s="259">
        <v>0</v>
      </c>
      <c r="M46" s="259">
        <v>0</v>
      </c>
      <c r="N46" s="259">
        <v>0</v>
      </c>
      <c r="O46" s="259">
        <v>0</v>
      </c>
      <c r="P46" s="259">
        <v>0</v>
      </c>
      <c r="Q46" s="259">
        <v>0</v>
      </c>
      <c r="R46" s="259">
        <v>0</v>
      </c>
      <c r="S46" s="259">
        <v>0</v>
      </c>
      <c r="T46" s="259">
        <v>0</v>
      </c>
      <c r="U46" s="259">
        <v>0</v>
      </c>
      <c r="V46" s="259">
        <v>0</v>
      </c>
      <c r="W46" s="259">
        <v>0</v>
      </c>
      <c r="X46" s="259">
        <v>0</v>
      </c>
      <c r="Y46" s="259">
        <v>0</v>
      </c>
      <c r="Z46" s="259">
        <v>0</v>
      </c>
      <c r="AA46" s="259">
        <v>0</v>
      </c>
      <c r="AB46" s="259">
        <v>0</v>
      </c>
      <c r="AC46" s="259">
        <v>0</v>
      </c>
      <c r="AD46" s="259">
        <v>0</v>
      </c>
      <c r="AE46" s="259">
        <v>0</v>
      </c>
      <c r="AF46" s="259">
        <v>0</v>
      </c>
      <c r="AG46" s="259">
        <v>0</v>
      </c>
      <c r="AH46" s="259">
        <v>0</v>
      </c>
      <c r="AI46" s="259">
        <v>0</v>
      </c>
      <c r="AJ46" s="236">
        <v>0</v>
      </c>
      <c r="AK46" s="236">
        <v>0</v>
      </c>
      <c r="AL46" s="236">
        <v>0</v>
      </c>
      <c r="AM46" s="236">
        <v>0</v>
      </c>
      <c r="AN46" s="236">
        <v>0</v>
      </c>
    </row>
    <row r="47" spans="1:40" ht="47.25">
      <c r="A47" s="175" t="s">
        <v>38</v>
      </c>
      <c r="B47" s="176" t="s">
        <v>71</v>
      </c>
      <c r="C47" s="182" t="s">
        <v>84</v>
      </c>
      <c r="D47" s="263" t="s">
        <v>116</v>
      </c>
      <c r="E47" s="263" t="s">
        <v>116</v>
      </c>
      <c r="F47" s="259" t="s">
        <v>116</v>
      </c>
      <c r="G47" s="259" t="s">
        <v>116</v>
      </c>
      <c r="H47" s="259" t="s">
        <v>116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  <c r="AB47" s="259">
        <v>0</v>
      </c>
      <c r="AC47" s="259">
        <v>0</v>
      </c>
      <c r="AD47" s="259">
        <v>0</v>
      </c>
      <c r="AE47" s="259">
        <v>0</v>
      </c>
      <c r="AF47" s="259">
        <v>0</v>
      </c>
      <c r="AG47" s="259">
        <v>0</v>
      </c>
      <c r="AH47" s="259">
        <v>0</v>
      </c>
      <c r="AI47" s="259">
        <v>0</v>
      </c>
      <c r="AJ47" s="235">
        <v>0</v>
      </c>
      <c r="AK47" s="235">
        <v>0</v>
      </c>
      <c r="AL47" s="235">
        <v>0</v>
      </c>
      <c r="AM47" s="235">
        <v>0</v>
      </c>
      <c r="AN47" s="235">
        <v>0</v>
      </c>
    </row>
    <row r="48" spans="1:40" ht="47.25">
      <c r="A48" s="175" t="s">
        <v>91</v>
      </c>
      <c r="B48" s="176" t="s">
        <v>74</v>
      </c>
      <c r="C48" s="182" t="s">
        <v>84</v>
      </c>
      <c r="D48" s="263" t="s">
        <v>116</v>
      </c>
      <c r="E48" s="263" t="s">
        <v>116</v>
      </c>
      <c r="F48" s="259" t="s">
        <v>116</v>
      </c>
      <c r="G48" s="259" t="s">
        <v>116</v>
      </c>
      <c r="H48" s="259" t="s">
        <v>116</v>
      </c>
      <c r="I48" s="259">
        <f>SUM(D48,K48)</f>
        <v>0</v>
      </c>
      <c r="J48" s="259">
        <f>SUM(E48,L48)</f>
        <v>0</v>
      </c>
      <c r="K48" s="264">
        <f aca="true" t="shared" si="21" ref="K48:Y48">SUM(K49,K50)</f>
        <v>0</v>
      </c>
      <c r="L48" s="264">
        <f t="shared" si="21"/>
        <v>0</v>
      </c>
      <c r="M48" s="264">
        <f t="shared" si="21"/>
        <v>0</v>
      </c>
      <c r="N48" s="264">
        <f t="shared" si="21"/>
        <v>0</v>
      </c>
      <c r="O48" s="264">
        <f t="shared" si="21"/>
        <v>0</v>
      </c>
      <c r="P48" s="264">
        <f t="shared" si="21"/>
        <v>0</v>
      </c>
      <c r="Q48" s="264">
        <f t="shared" si="21"/>
        <v>0</v>
      </c>
      <c r="R48" s="264">
        <f t="shared" si="21"/>
        <v>0</v>
      </c>
      <c r="S48" s="264">
        <f t="shared" si="21"/>
        <v>0</v>
      </c>
      <c r="T48" s="264">
        <f t="shared" si="21"/>
        <v>0</v>
      </c>
      <c r="U48" s="264">
        <f t="shared" si="21"/>
        <v>0</v>
      </c>
      <c r="V48" s="264">
        <f t="shared" si="21"/>
        <v>0</v>
      </c>
      <c r="W48" s="264">
        <f t="shared" si="21"/>
        <v>0</v>
      </c>
      <c r="X48" s="264">
        <f t="shared" si="21"/>
        <v>0</v>
      </c>
      <c r="Y48" s="264">
        <f t="shared" si="21"/>
        <v>0</v>
      </c>
      <c r="Z48" s="259">
        <f>AD48+AC48+AB48+AA48</f>
        <v>0</v>
      </c>
      <c r="AA48" s="264">
        <f>SUM(AA49,AA50)</f>
        <v>0</v>
      </c>
      <c r="AB48" s="264">
        <f>SUM(AB49,AB50)</f>
        <v>0</v>
      </c>
      <c r="AC48" s="264">
        <f>SUM(AC49,AC50)</f>
        <v>0</v>
      </c>
      <c r="AD48" s="264">
        <f>SUM(AD49,AD50)</f>
        <v>0</v>
      </c>
      <c r="AE48" s="259">
        <f>AI48+AH48+AG48+AF48</f>
        <v>0</v>
      </c>
      <c r="AF48" s="264">
        <f>SUM(AF49,AF50)</f>
        <v>0</v>
      </c>
      <c r="AG48" s="264">
        <f>SUM(AG49,AG50)</f>
        <v>0</v>
      </c>
      <c r="AH48" s="264">
        <f>SUM(AH49,AH50)</f>
        <v>0</v>
      </c>
      <c r="AI48" s="264">
        <f>SUM(AI49,AI50)</f>
        <v>0</v>
      </c>
      <c r="AJ48" s="235">
        <v>0</v>
      </c>
      <c r="AK48" s="235">
        <v>0</v>
      </c>
      <c r="AL48" s="235">
        <v>0</v>
      </c>
      <c r="AM48" s="235">
        <v>0</v>
      </c>
      <c r="AN48" s="235">
        <v>0</v>
      </c>
    </row>
    <row r="49" spans="1:40" ht="47.25">
      <c r="A49" s="175" t="s">
        <v>92</v>
      </c>
      <c r="B49" s="176" t="s">
        <v>75</v>
      </c>
      <c r="C49" s="182" t="s">
        <v>84</v>
      </c>
      <c r="D49" s="263" t="s">
        <v>116</v>
      </c>
      <c r="E49" s="263" t="s">
        <v>116</v>
      </c>
      <c r="F49" s="259" t="s">
        <v>116</v>
      </c>
      <c r="G49" s="259" t="s">
        <v>116</v>
      </c>
      <c r="H49" s="259" t="s">
        <v>116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59">
        <v>0</v>
      </c>
      <c r="AG49" s="259">
        <v>0</v>
      </c>
      <c r="AH49" s="259">
        <v>0</v>
      </c>
      <c r="AI49" s="259">
        <v>0</v>
      </c>
      <c r="AJ49" s="235">
        <v>0</v>
      </c>
      <c r="AK49" s="235">
        <v>0</v>
      </c>
      <c r="AL49" s="235">
        <v>0</v>
      </c>
      <c r="AM49" s="235">
        <v>0</v>
      </c>
      <c r="AN49" s="235">
        <v>0</v>
      </c>
    </row>
    <row r="50" spans="1:40" ht="47.25">
      <c r="A50" s="175" t="s">
        <v>93</v>
      </c>
      <c r="B50" s="265" t="s">
        <v>444</v>
      </c>
      <c r="C50" s="182" t="s">
        <v>84</v>
      </c>
      <c r="D50" s="263" t="s">
        <v>116</v>
      </c>
      <c r="E50" s="263" t="s">
        <v>116</v>
      </c>
      <c r="F50" s="259" t="s">
        <v>116</v>
      </c>
      <c r="G50" s="259" t="s">
        <v>116</v>
      </c>
      <c r="H50" s="259" t="s">
        <v>116</v>
      </c>
      <c r="I50" s="259">
        <v>0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9">
        <v>0</v>
      </c>
      <c r="AC50" s="259">
        <v>0</v>
      </c>
      <c r="AD50" s="259">
        <v>0</v>
      </c>
      <c r="AE50" s="259">
        <v>0</v>
      </c>
      <c r="AF50" s="259">
        <v>0</v>
      </c>
      <c r="AG50" s="259">
        <v>0</v>
      </c>
      <c r="AH50" s="259">
        <v>0</v>
      </c>
      <c r="AI50" s="259">
        <v>0</v>
      </c>
      <c r="AJ50" s="235">
        <v>0</v>
      </c>
      <c r="AK50" s="235">
        <v>0</v>
      </c>
      <c r="AL50" s="235">
        <v>0</v>
      </c>
      <c r="AM50" s="235">
        <v>0</v>
      </c>
      <c r="AN50" s="235">
        <v>0</v>
      </c>
    </row>
    <row r="51" spans="1:40" ht="31.5">
      <c r="A51" s="175" t="s">
        <v>94</v>
      </c>
      <c r="B51" s="176" t="s">
        <v>445</v>
      </c>
      <c r="C51" s="182" t="s">
        <v>84</v>
      </c>
      <c r="D51" s="263" t="s">
        <v>116</v>
      </c>
      <c r="E51" s="263" t="s">
        <v>116</v>
      </c>
      <c r="F51" s="259" t="s">
        <v>116</v>
      </c>
      <c r="G51" s="259" t="s">
        <v>116</v>
      </c>
      <c r="H51" s="259" t="s">
        <v>116</v>
      </c>
      <c r="I51" s="259">
        <v>0</v>
      </c>
      <c r="J51" s="259">
        <v>0</v>
      </c>
      <c r="K51" s="259">
        <v>0</v>
      </c>
      <c r="L51" s="259">
        <v>0</v>
      </c>
      <c r="M51" s="259">
        <v>0</v>
      </c>
      <c r="N51" s="259">
        <v>0</v>
      </c>
      <c r="O51" s="259">
        <v>0</v>
      </c>
      <c r="P51" s="259">
        <v>0</v>
      </c>
      <c r="Q51" s="259">
        <v>0</v>
      </c>
      <c r="R51" s="259">
        <v>0</v>
      </c>
      <c r="S51" s="259">
        <v>0</v>
      </c>
      <c r="T51" s="259">
        <v>0</v>
      </c>
      <c r="U51" s="259">
        <v>0</v>
      </c>
      <c r="V51" s="259">
        <v>0</v>
      </c>
      <c r="W51" s="259">
        <v>0</v>
      </c>
      <c r="X51" s="259">
        <v>0</v>
      </c>
      <c r="Y51" s="259">
        <v>0</v>
      </c>
      <c r="Z51" s="259">
        <v>0</v>
      </c>
      <c r="AA51" s="259">
        <v>0</v>
      </c>
      <c r="AB51" s="259">
        <v>0</v>
      </c>
      <c r="AC51" s="259">
        <v>0</v>
      </c>
      <c r="AD51" s="259">
        <v>0</v>
      </c>
      <c r="AE51" s="259">
        <v>0</v>
      </c>
      <c r="AF51" s="259">
        <v>0</v>
      </c>
      <c r="AG51" s="259">
        <v>0</v>
      </c>
      <c r="AH51" s="259">
        <v>0</v>
      </c>
      <c r="AI51" s="259">
        <v>0</v>
      </c>
      <c r="AJ51" s="235">
        <v>0</v>
      </c>
      <c r="AK51" s="235">
        <v>0</v>
      </c>
      <c r="AL51" s="235">
        <v>0</v>
      </c>
      <c r="AM51" s="235">
        <v>0</v>
      </c>
      <c r="AN51" s="235">
        <v>0</v>
      </c>
    </row>
    <row r="52" spans="1:40" ht="31.5">
      <c r="A52" s="175" t="s">
        <v>113</v>
      </c>
      <c r="B52" s="176" t="s">
        <v>76</v>
      </c>
      <c r="C52" s="182" t="s">
        <v>84</v>
      </c>
      <c r="D52" s="263" t="s">
        <v>116</v>
      </c>
      <c r="E52" s="263" t="s">
        <v>116</v>
      </c>
      <c r="F52" s="259" t="s">
        <v>116</v>
      </c>
      <c r="G52" s="259" t="s">
        <v>116</v>
      </c>
      <c r="H52" s="259" t="s">
        <v>116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0</v>
      </c>
      <c r="Y52" s="259">
        <v>0</v>
      </c>
      <c r="Z52" s="259">
        <v>0</v>
      </c>
      <c r="AA52" s="259">
        <v>0</v>
      </c>
      <c r="AB52" s="259">
        <v>0</v>
      </c>
      <c r="AC52" s="259">
        <v>0</v>
      </c>
      <c r="AD52" s="259">
        <v>0</v>
      </c>
      <c r="AE52" s="259">
        <v>0</v>
      </c>
      <c r="AF52" s="259">
        <v>0</v>
      </c>
      <c r="AG52" s="259">
        <v>0</v>
      </c>
      <c r="AH52" s="259">
        <v>0</v>
      </c>
      <c r="AI52" s="259">
        <v>0</v>
      </c>
      <c r="AJ52" s="235">
        <v>0</v>
      </c>
      <c r="AK52" s="235">
        <v>0</v>
      </c>
      <c r="AL52" s="235">
        <v>0</v>
      </c>
      <c r="AM52" s="235">
        <v>0</v>
      </c>
      <c r="AN52" s="235">
        <v>0</v>
      </c>
    </row>
    <row r="53" spans="1:40" ht="15.75">
      <c r="A53" s="175" t="s">
        <v>114</v>
      </c>
      <c r="B53" s="176" t="s">
        <v>77</v>
      </c>
      <c r="C53" s="182" t="s">
        <v>84</v>
      </c>
      <c r="D53" s="263" t="s">
        <v>116</v>
      </c>
      <c r="E53" s="263" t="s">
        <v>116</v>
      </c>
      <c r="F53" s="259" t="s">
        <v>116</v>
      </c>
      <c r="G53" s="259" t="s">
        <v>116</v>
      </c>
      <c r="H53" s="259" t="s">
        <v>116</v>
      </c>
      <c r="I53" s="266">
        <f aca="true" t="shared" si="22" ref="I53:AI53">SUM(I54:I64)</f>
        <v>3.6250000000000004</v>
      </c>
      <c r="J53" s="266">
        <f t="shared" si="22"/>
        <v>3.6250000000000004</v>
      </c>
      <c r="K53" s="267">
        <f t="shared" si="22"/>
        <v>0.733</v>
      </c>
      <c r="L53" s="264">
        <f t="shared" si="22"/>
        <v>0</v>
      </c>
      <c r="M53" s="264">
        <f t="shared" si="22"/>
        <v>0</v>
      </c>
      <c r="N53" s="264">
        <f t="shared" si="22"/>
        <v>0.733</v>
      </c>
      <c r="O53" s="264">
        <f t="shared" si="22"/>
        <v>0</v>
      </c>
      <c r="P53" s="267">
        <f t="shared" si="22"/>
        <v>0.6839999999999999</v>
      </c>
      <c r="Q53" s="264">
        <f t="shared" si="22"/>
        <v>0</v>
      </c>
      <c r="R53" s="264">
        <f t="shared" si="22"/>
        <v>0</v>
      </c>
      <c r="S53" s="264">
        <f t="shared" si="22"/>
        <v>0.6839999999999999</v>
      </c>
      <c r="T53" s="264">
        <f t="shared" si="22"/>
        <v>0</v>
      </c>
      <c r="U53" s="267">
        <f t="shared" si="22"/>
        <v>0.71</v>
      </c>
      <c r="V53" s="264">
        <f t="shared" si="22"/>
        <v>0</v>
      </c>
      <c r="W53" s="264">
        <f t="shared" si="22"/>
        <v>0</v>
      </c>
      <c r="X53" s="264">
        <f t="shared" si="22"/>
        <v>0.71</v>
      </c>
      <c r="Y53" s="264">
        <f t="shared" si="22"/>
        <v>0</v>
      </c>
      <c r="Z53" s="267">
        <f t="shared" si="22"/>
        <v>0.736</v>
      </c>
      <c r="AA53" s="264">
        <f t="shared" si="22"/>
        <v>0</v>
      </c>
      <c r="AB53" s="264">
        <f t="shared" si="22"/>
        <v>0</v>
      </c>
      <c r="AC53" s="264">
        <f t="shared" si="22"/>
        <v>0.736</v>
      </c>
      <c r="AD53" s="264">
        <f t="shared" si="22"/>
        <v>0</v>
      </c>
      <c r="AE53" s="267">
        <f t="shared" si="22"/>
        <v>0.762</v>
      </c>
      <c r="AF53" s="264">
        <f t="shared" si="22"/>
        <v>0</v>
      </c>
      <c r="AG53" s="264">
        <f t="shared" si="22"/>
        <v>0</v>
      </c>
      <c r="AH53" s="264">
        <f t="shared" si="22"/>
        <v>0.762</v>
      </c>
      <c r="AI53" s="264">
        <f t="shared" si="22"/>
        <v>0</v>
      </c>
      <c r="AJ53" s="235">
        <v>3.6250000000000004</v>
      </c>
      <c r="AK53" s="235">
        <v>0</v>
      </c>
      <c r="AL53" s="235">
        <v>0</v>
      </c>
      <c r="AM53" s="235">
        <v>3.6250000000000004</v>
      </c>
      <c r="AN53" s="235">
        <v>0</v>
      </c>
    </row>
    <row r="54" spans="1:40" ht="31.5">
      <c r="A54" s="256" t="s">
        <v>114</v>
      </c>
      <c r="B54" s="257" t="s">
        <v>446</v>
      </c>
      <c r="C54" s="268" t="s">
        <v>116</v>
      </c>
      <c r="D54" s="258">
        <v>2020</v>
      </c>
      <c r="E54" s="258">
        <v>2026</v>
      </c>
      <c r="F54" s="259" t="s">
        <v>116</v>
      </c>
      <c r="G54" s="259" t="s">
        <v>116</v>
      </c>
      <c r="H54" s="259" t="s">
        <v>116</v>
      </c>
      <c r="I54" s="269">
        <v>0.11399999999999999</v>
      </c>
      <c r="J54" s="269">
        <v>0.11399999999999999</v>
      </c>
      <c r="K54" s="264">
        <f aca="true" t="shared" si="23" ref="K54:K64">SUM(L54:O54)</f>
        <v>0</v>
      </c>
      <c r="L54" s="264">
        <v>0</v>
      </c>
      <c r="M54" s="264">
        <v>0</v>
      </c>
      <c r="N54" s="264">
        <v>0</v>
      </c>
      <c r="O54" s="264">
        <v>0</v>
      </c>
      <c r="P54" s="264">
        <f aca="true" t="shared" si="24" ref="P54:P64">SUM(Q54:T54)</f>
        <v>0</v>
      </c>
      <c r="Q54" s="264">
        <v>0</v>
      </c>
      <c r="R54" s="264">
        <v>0</v>
      </c>
      <c r="S54" s="264">
        <v>0</v>
      </c>
      <c r="T54" s="264">
        <v>0</v>
      </c>
      <c r="U54" s="264">
        <f aca="true" t="shared" si="25" ref="U54:U64">SUM(V54:Y54)</f>
        <v>0</v>
      </c>
      <c r="V54" s="264">
        <v>0</v>
      </c>
      <c r="W54" s="264">
        <v>0</v>
      </c>
      <c r="X54" s="264">
        <v>0</v>
      </c>
      <c r="Y54" s="264">
        <v>0</v>
      </c>
      <c r="Z54" s="264">
        <f aca="true" t="shared" si="26" ref="Z54:Z64">SUM(AA54:AD54)</f>
        <v>0.038</v>
      </c>
      <c r="AA54" s="264">
        <v>0</v>
      </c>
      <c r="AB54" s="264">
        <v>0</v>
      </c>
      <c r="AC54" s="264">
        <v>0.038</v>
      </c>
      <c r="AD54" s="264">
        <v>0</v>
      </c>
      <c r="AE54" s="264">
        <f aca="true" t="shared" si="27" ref="AE54:AE64">SUM(AF54:AI54)</f>
        <v>0.076</v>
      </c>
      <c r="AF54" s="264">
        <v>0</v>
      </c>
      <c r="AG54" s="264">
        <v>0</v>
      </c>
      <c r="AH54" s="264">
        <v>0.076</v>
      </c>
      <c r="AI54" s="264">
        <v>0</v>
      </c>
      <c r="AJ54" s="235">
        <v>0.11399999999999999</v>
      </c>
      <c r="AK54" s="235">
        <v>0</v>
      </c>
      <c r="AL54" s="235">
        <v>0</v>
      </c>
      <c r="AM54" s="235">
        <v>0.11399999999999999</v>
      </c>
      <c r="AN54" s="235">
        <v>0</v>
      </c>
    </row>
    <row r="55" spans="1:40" ht="15.75">
      <c r="A55" s="256" t="s">
        <v>114</v>
      </c>
      <c r="B55" s="257" t="s">
        <v>447</v>
      </c>
      <c r="C55" s="268" t="s">
        <v>116</v>
      </c>
      <c r="D55" s="258">
        <v>2022</v>
      </c>
      <c r="E55" s="258">
        <v>2022</v>
      </c>
      <c r="F55" s="259" t="s">
        <v>116</v>
      </c>
      <c r="G55" s="259" t="s">
        <v>116</v>
      </c>
      <c r="H55" s="259" t="s">
        <v>116</v>
      </c>
      <c r="I55" s="269">
        <v>0.16</v>
      </c>
      <c r="J55" s="269">
        <v>0.16</v>
      </c>
      <c r="K55" s="264">
        <f t="shared" si="23"/>
        <v>0.16</v>
      </c>
      <c r="L55" s="264">
        <v>0</v>
      </c>
      <c r="M55" s="264">
        <v>0</v>
      </c>
      <c r="N55" s="264">
        <v>0.16</v>
      </c>
      <c r="O55" s="264">
        <v>0</v>
      </c>
      <c r="P55" s="264">
        <f t="shared" si="24"/>
        <v>0</v>
      </c>
      <c r="Q55" s="264">
        <v>0</v>
      </c>
      <c r="R55" s="264">
        <v>0</v>
      </c>
      <c r="S55" s="264">
        <v>0</v>
      </c>
      <c r="T55" s="264">
        <v>0</v>
      </c>
      <c r="U55" s="264">
        <f t="shared" si="25"/>
        <v>0</v>
      </c>
      <c r="V55" s="264">
        <v>0</v>
      </c>
      <c r="W55" s="264">
        <v>0</v>
      </c>
      <c r="X55" s="264">
        <v>0</v>
      </c>
      <c r="Y55" s="264">
        <v>0</v>
      </c>
      <c r="Z55" s="264">
        <f t="shared" si="26"/>
        <v>0</v>
      </c>
      <c r="AA55" s="264">
        <v>0</v>
      </c>
      <c r="AB55" s="264">
        <v>0</v>
      </c>
      <c r="AC55" s="264">
        <v>0</v>
      </c>
      <c r="AD55" s="264">
        <v>0</v>
      </c>
      <c r="AE55" s="264">
        <f t="shared" si="27"/>
        <v>0</v>
      </c>
      <c r="AF55" s="264">
        <v>0</v>
      </c>
      <c r="AG55" s="264">
        <v>0</v>
      </c>
      <c r="AH55" s="264">
        <v>0</v>
      </c>
      <c r="AI55" s="264">
        <v>0</v>
      </c>
      <c r="AJ55" s="235">
        <v>0.16</v>
      </c>
      <c r="AK55" s="235">
        <v>0</v>
      </c>
      <c r="AL55" s="235">
        <v>0</v>
      </c>
      <c r="AM55" s="235">
        <v>0.16</v>
      </c>
      <c r="AN55" s="235">
        <v>0</v>
      </c>
    </row>
    <row r="56" spans="1:40" ht="15.75">
      <c r="A56" s="256" t="s">
        <v>114</v>
      </c>
      <c r="B56" s="257" t="s">
        <v>448</v>
      </c>
      <c r="C56" s="268" t="s">
        <v>116</v>
      </c>
      <c r="D56" s="258">
        <v>2024</v>
      </c>
      <c r="E56" s="258">
        <v>2024</v>
      </c>
      <c r="F56" s="259" t="s">
        <v>116</v>
      </c>
      <c r="G56" s="259" t="s">
        <v>116</v>
      </c>
      <c r="H56" s="259" t="s">
        <v>116</v>
      </c>
      <c r="I56" s="269">
        <v>0.31</v>
      </c>
      <c r="J56" s="269">
        <v>0.31</v>
      </c>
      <c r="K56" s="264">
        <f t="shared" si="23"/>
        <v>0</v>
      </c>
      <c r="L56" s="264">
        <v>0</v>
      </c>
      <c r="M56" s="264">
        <v>0</v>
      </c>
      <c r="N56" s="264">
        <v>0</v>
      </c>
      <c r="O56" s="264">
        <v>0</v>
      </c>
      <c r="P56" s="264">
        <f t="shared" si="24"/>
        <v>0</v>
      </c>
      <c r="Q56" s="264">
        <v>0</v>
      </c>
      <c r="R56" s="264">
        <v>0</v>
      </c>
      <c r="S56" s="264">
        <v>0</v>
      </c>
      <c r="T56" s="264">
        <v>0</v>
      </c>
      <c r="U56" s="264">
        <f t="shared" si="25"/>
        <v>0.31</v>
      </c>
      <c r="V56" s="264">
        <v>0</v>
      </c>
      <c r="W56" s="264">
        <v>0</v>
      </c>
      <c r="X56" s="264">
        <v>0.31</v>
      </c>
      <c r="Y56" s="264">
        <v>0</v>
      </c>
      <c r="Z56" s="264">
        <f t="shared" si="26"/>
        <v>0</v>
      </c>
      <c r="AA56" s="264">
        <v>0</v>
      </c>
      <c r="AB56" s="264">
        <v>0</v>
      </c>
      <c r="AC56" s="264">
        <v>0</v>
      </c>
      <c r="AD56" s="264">
        <v>0</v>
      </c>
      <c r="AE56" s="264">
        <f t="shared" si="27"/>
        <v>0</v>
      </c>
      <c r="AF56" s="264">
        <v>0</v>
      </c>
      <c r="AG56" s="264">
        <v>0</v>
      </c>
      <c r="AH56" s="264">
        <v>0</v>
      </c>
      <c r="AI56" s="264">
        <v>0</v>
      </c>
      <c r="AJ56" s="235">
        <v>0.31</v>
      </c>
      <c r="AK56" s="235">
        <v>0</v>
      </c>
      <c r="AL56" s="235">
        <v>0</v>
      </c>
      <c r="AM56" s="235">
        <v>0.31</v>
      </c>
      <c r="AN56" s="235">
        <v>0</v>
      </c>
    </row>
    <row r="57" spans="1:40" ht="15.75">
      <c r="A57" s="256" t="s">
        <v>114</v>
      </c>
      <c r="B57" s="257" t="s">
        <v>447</v>
      </c>
      <c r="C57" s="268" t="s">
        <v>116</v>
      </c>
      <c r="D57" s="258">
        <v>2022</v>
      </c>
      <c r="E57" s="258">
        <v>2024</v>
      </c>
      <c r="F57" s="259" t="s">
        <v>116</v>
      </c>
      <c r="G57" s="259" t="s">
        <v>116</v>
      </c>
      <c r="H57" s="259" t="s">
        <v>116</v>
      </c>
      <c r="I57" s="269">
        <v>1.444</v>
      </c>
      <c r="J57" s="269">
        <v>1.444</v>
      </c>
      <c r="K57" s="264">
        <f t="shared" si="23"/>
        <v>0.573</v>
      </c>
      <c r="L57" s="264">
        <v>0</v>
      </c>
      <c r="M57" s="264">
        <v>0</v>
      </c>
      <c r="N57" s="264">
        <v>0.573</v>
      </c>
      <c r="O57" s="264">
        <v>0</v>
      </c>
      <c r="P57" s="264">
        <f t="shared" si="24"/>
        <v>0.471</v>
      </c>
      <c r="Q57" s="264">
        <v>0</v>
      </c>
      <c r="R57" s="264">
        <v>0</v>
      </c>
      <c r="S57" s="264">
        <v>0.471</v>
      </c>
      <c r="T57" s="264">
        <v>0</v>
      </c>
      <c r="U57" s="264">
        <f t="shared" si="25"/>
        <v>0.4</v>
      </c>
      <c r="V57" s="264">
        <v>0</v>
      </c>
      <c r="W57" s="264">
        <v>0</v>
      </c>
      <c r="X57" s="264">
        <v>0.4</v>
      </c>
      <c r="Y57" s="264">
        <v>0</v>
      </c>
      <c r="Z57" s="264">
        <f t="shared" si="26"/>
        <v>0</v>
      </c>
      <c r="AA57" s="264">
        <v>0</v>
      </c>
      <c r="AB57" s="264">
        <v>0</v>
      </c>
      <c r="AC57" s="264">
        <v>0</v>
      </c>
      <c r="AD57" s="264">
        <v>0</v>
      </c>
      <c r="AE57" s="264">
        <f t="shared" si="27"/>
        <v>0</v>
      </c>
      <c r="AF57" s="264">
        <v>0</v>
      </c>
      <c r="AG57" s="264">
        <v>0</v>
      </c>
      <c r="AH57" s="264">
        <v>0</v>
      </c>
      <c r="AI57" s="264">
        <v>0</v>
      </c>
      <c r="AJ57" s="235">
        <v>1.444</v>
      </c>
      <c r="AK57" s="235">
        <v>0</v>
      </c>
      <c r="AL57" s="235">
        <v>0</v>
      </c>
      <c r="AM57" s="235">
        <v>1.444</v>
      </c>
      <c r="AN57" s="235">
        <v>0</v>
      </c>
    </row>
    <row r="58" spans="1:40" ht="15.75">
      <c r="A58" s="256" t="s">
        <v>114</v>
      </c>
      <c r="B58" s="270" t="s">
        <v>449</v>
      </c>
      <c r="C58" s="268" t="s">
        <v>116</v>
      </c>
      <c r="D58" s="258">
        <v>2025</v>
      </c>
      <c r="E58" s="258">
        <v>2025</v>
      </c>
      <c r="F58" s="259" t="s">
        <v>116</v>
      </c>
      <c r="G58" s="259" t="s">
        <v>116</v>
      </c>
      <c r="H58" s="259" t="s">
        <v>116</v>
      </c>
      <c r="I58" s="269">
        <v>0.5</v>
      </c>
      <c r="J58" s="269">
        <v>0.5</v>
      </c>
      <c r="K58" s="264">
        <f t="shared" si="23"/>
        <v>0</v>
      </c>
      <c r="L58" s="264">
        <v>0</v>
      </c>
      <c r="M58" s="264">
        <v>0</v>
      </c>
      <c r="N58" s="264">
        <v>0</v>
      </c>
      <c r="O58" s="264">
        <v>0</v>
      </c>
      <c r="P58" s="264">
        <f t="shared" si="24"/>
        <v>0</v>
      </c>
      <c r="Q58" s="264">
        <v>0</v>
      </c>
      <c r="R58" s="264">
        <v>0</v>
      </c>
      <c r="S58" s="264">
        <v>0</v>
      </c>
      <c r="T58" s="264">
        <v>0</v>
      </c>
      <c r="U58" s="264">
        <f t="shared" si="25"/>
        <v>0</v>
      </c>
      <c r="V58" s="264">
        <v>0</v>
      </c>
      <c r="W58" s="264">
        <v>0</v>
      </c>
      <c r="X58" s="264">
        <v>0</v>
      </c>
      <c r="Y58" s="264">
        <v>0</v>
      </c>
      <c r="Z58" s="264">
        <f t="shared" si="26"/>
        <v>0.5</v>
      </c>
      <c r="AA58" s="264">
        <v>0</v>
      </c>
      <c r="AB58" s="264">
        <v>0</v>
      </c>
      <c r="AC58" s="264">
        <v>0.5</v>
      </c>
      <c r="AD58" s="264">
        <v>0</v>
      </c>
      <c r="AE58" s="264">
        <f t="shared" si="27"/>
        <v>0</v>
      </c>
      <c r="AF58" s="264">
        <v>0</v>
      </c>
      <c r="AG58" s="264">
        <v>0</v>
      </c>
      <c r="AH58" s="264">
        <v>0</v>
      </c>
      <c r="AI58" s="264">
        <v>0</v>
      </c>
      <c r="AJ58" s="235">
        <v>0.5</v>
      </c>
      <c r="AK58" s="235">
        <v>0</v>
      </c>
      <c r="AL58" s="235">
        <v>0</v>
      </c>
      <c r="AM58" s="235">
        <v>0.5</v>
      </c>
      <c r="AN58" s="235">
        <v>0</v>
      </c>
    </row>
    <row r="59" spans="1:40" ht="15.75">
      <c r="A59" s="256" t="s">
        <v>114</v>
      </c>
      <c r="B59" s="270" t="s">
        <v>450</v>
      </c>
      <c r="C59" s="268" t="s">
        <v>116</v>
      </c>
      <c r="D59" s="258">
        <v>2026</v>
      </c>
      <c r="E59" s="258">
        <v>2026</v>
      </c>
      <c r="F59" s="259" t="s">
        <v>116</v>
      </c>
      <c r="G59" s="259" t="s">
        <v>116</v>
      </c>
      <c r="H59" s="259" t="s">
        <v>116</v>
      </c>
      <c r="I59" s="269">
        <v>0.136</v>
      </c>
      <c r="J59" s="269">
        <v>0.136</v>
      </c>
      <c r="K59" s="264">
        <f t="shared" si="23"/>
        <v>0</v>
      </c>
      <c r="L59" s="264">
        <v>0</v>
      </c>
      <c r="M59" s="264">
        <v>0</v>
      </c>
      <c r="N59" s="264">
        <v>0</v>
      </c>
      <c r="O59" s="264">
        <v>0</v>
      </c>
      <c r="P59" s="264">
        <f t="shared" si="24"/>
        <v>0</v>
      </c>
      <c r="Q59" s="264">
        <v>0</v>
      </c>
      <c r="R59" s="264">
        <v>0</v>
      </c>
      <c r="S59" s="264">
        <v>0</v>
      </c>
      <c r="T59" s="264">
        <v>0</v>
      </c>
      <c r="U59" s="264">
        <f t="shared" si="25"/>
        <v>0</v>
      </c>
      <c r="V59" s="264">
        <v>0</v>
      </c>
      <c r="W59" s="264">
        <v>0</v>
      </c>
      <c r="X59" s="264">
        <v>0</v>
      </c>
      <c r="Y59" s="264">
        <v>0</v>
      </c>
      <c r="Z59" s="264">
        <f t="shared" si="26"/>
        <v>0</v>
      </c>
      <c r="AA59" s="264">
        <v>0</v>
      </c>
      <c r="AB59" s="264">
        <v>0</v>
      </c>
      <c r="AC59" s="264">
        <v>0</v>
      </c>
      <c r="AD59" s="264">
        <v>0</v>
      </c>
      <c r="AE59" s="264">
        <f t="shared" si="27"/>
        <v>0.136</v>
      </c>
      <c r="AF59" s="264">
        <v>0</v>
      </c>
      <c r="AG59" s="264">
        <v>0</v>
      </c>
      <c r="AH59" s="264">
        <v>0.136</v>
      </c>
      <c r="AI59" s="264">
        <v>0</v>
      </c>
      <c r="AJ59" s="235">
        <v>0.136</v>
      </c>
      <c r="AK59" s="235">
        <v>0</v>
      </c>
      <c r="AL59" s="235">
        <v>0</v>
      </c>
      <c r="AM59" s="235">
        <v>0.136</v>
      </c>
      <c r="AN59" s="235">
        <v>0</v>
      </c>
    </row>
    <row r="60" spans="1:40" ht="15.75">
      <c r="A60" s="256" t="s">
        <v>114</v>
      </c>
      <c r="B60" s="270" t="s">
        <v>451</v>
      </c>
      <c r="C60" s="268" t="s">
        <v>116</v>
      </c>
      <c r="D60" s="258">
        <v>2025</v>
      </c>
      <c r="E60" s="258">
        <v>2025</v>
      </c>
      <c r="F60" s="259" t="s">
        <v>116</v>
      </c>
      <c r="G60" s="259" t="s">
        <v>116</v>
      </c>
      <c r="H60" s="259" t="s">
        <v>116</v>
      </c>
      <c r="I60" s="269">
        <v>0.198</v>
      </c>
      <c r="J60" s="269">
        <v>0.198</v>
      </c>
      <c r="K60" s="264">
        <f t="shared" si="23"/>
        <v>0</v>
      </c>
      <c r="L60" s="264">
        <v>0</v>
      </c>
      <c r="M60" s="264">
        <v>0</v>
      </c>
      <c r="N60" s="264">
        <v>0</v>
      </c>
      <c r="O60" s="264">
        <v>0</v>
      </c>
      <c r="P60" s="264">
        <f t="shared" si="24"/>
        <v>0</v>
      </c>
      <c r="Q60" s="264">
        <v>0</v>
      </c>
      <c r="R60" s="264">
        <v>0</v>
      </c>
      <c r="S60" s="264">
        <v>0</v>
      </c>
      <c r="T60" s="264">
        <v>0</v>
      </c>
      <c r="U60" s="264">
        <f t="shared" si="25"/>
        <v>0</v>
      </c>
      <c r="V60" s="264">
        <v>0</v>
      </c>
      <c r="W60" s="264">
        <v>0</v>
      </c>
      <c r="X60" s="264">
        <v>0</v>
      </c>
      <c r="Y60" s="264">
        <v>0</v>
      </c>
      <c r="Z60" s="264">
        <f t="shared" si="26"/>
        <v>0.198</v>
      </c>
      <c r="AA60" s="264">
        <v>0</v>
      </c>
      <c r="AB60" s="264">
        <v>0</v>
      </c>
      <c r="AC60" s="264">
        <v>0.198</v>
      </c>
      <c r="AD60" s="264">
        <v>0</v>
      </c>
      <c r="AE60" s="264">
        <f t="shared" si="27"/>
        <v>0</v>
      </c>
      <c r="AF60" s="264">
        <v>0</v>
      </c>
      <c r="AG60" s="264">
        <v>0</v>
      </c>
      <c r="AH60" s="264">
        <v>0</v>
      </c>
      <c r="AI60" s="264">
        <v>0</v>
      </c>
      <c r="AJ60" s="235">
        <v>0.198</v>
      </c>
      <c r="AK60" s="235">
        <v>0</v>
      </c>
      <c r="AL60" s="235">
        <v>0</v>
      </c>
      <c r="AM60" s="235">
        <v>0.198</v>
      </c>
      <c r="AN60" s="235">
        <v>0</v>
      </c>
    </row>
    <row r="61" spans="1:40" ht="15.75">
      <c r="A61" s="256" t="s">
        <v>114</v>
      </c>
      <c r="B61" s="270" t="s">
        <v>452</v>
      </c>
      <c r="C61" s="268" t="s">
        <v>116</v>
      </c>
      <c r="D61" s="258">
        <v>2026</v>
      </c>
      <c r="E61" s="258">
        <v>2026</v>
      </c>
      <c r="F61" s="259" t="s">
        <v>116</v>
      </c>
      <c r="G61" s="259" t="s">
        <v>116</v>
      </c>
      <c r="H61" s="259" t="s">
        <v>116</v>
      </c>
      <c r="I61" s="269">
        <v>0.28</v>
      </c>
      <c r="J61" s="269">
        <v>0.28</v>
      </c>
      <c r="K61" s="264">
        <f t="shared" si="23"/>
        <v>0</v>
      </c>
      <c r="L61" s="264">
        <v>0</v>
      </c>
      <c r="M61" s="264">
        <v>0</v>
      </c>
      <c r="N61" s="264">
        <v>0</v>
      </c>
      <c r="O61" s="264">
        <v>0</v>
      </c>
      <c r="P61" s="264">
        <f t="shared" si="24"/>
        <v>0</v>
      </c>
      <c r="Q61" s="264">
        <v>0</v>
      </c>
      <c r="R61" s="264">
        <v>0</v>
      </c>
      <c r="S61" s="264">
        <v>0</v>
      </c>
      <c r="T61" s="264">
        <v>0</v>
      </c>
      <c r="U61" s="264">
        <f t="shared" si="25"/>
        <v>0</v>
      </c>
      <c r="V61" s="264">
        <v>0</v>
      </c>
      <c r="W61" s="264">
        <v>0</v>
      </c>
      <c r="X61" s="264">
        <v>0</v>
      </c>
      <c r="Y61" s="264">
        <v>0</v>
      </c>
      <c r="Z61" s="264">
        <f t="shared" si="26"/>
        <v>0</v>
      </c>
      <c r="AA61" s="264">
        <v>0</v>
      </c>
      <c r="AB61" s="264">
        <v>0</v>
      </c>
      <c r="AC61" s="264">
        <v>0</v>
      </c>
      <c r="AD61" s="264">
        <v>0</v>
      </c>
      <c r="AE61" s="264">
        <f t="shared" si="27"/>
        <v>0.28</v>
      </c>
      <c r="AF61" s="264">
        <v>0</v>
      </c>
      <c r="AG61" s="264">
        <v>0</v>
      </c>
      <c r="AH61" s="264">
        <v>0.28</v>
      </c>
      <c r="AI61" s="264">
        <v>0</v>
      </c>
      <c r="AJ61" s="235">
        <v>0.28</v>
      </c>
      <c r="AK61" s="235">
        <v>0</v>
      </c>
      <c r="AL61" s="235">
        <v>0</v>
      </c>
      <c r="AM61" s="235">
        <v>0.28</v>
      </c>
      <c r="AN61" s="235">
        <v>0</v>
      </c>
    </row>
    <row r="62" spans="1:40" ht="15.75">
      <c r="A62" s="256" t="s">
        <v>114</v>
      </c>
      <c r="B62" s="270" t="s">
        <v>453</v>
      </c>
      <c r="C62" s="268" t="s">
        <v>116</v>
      </c>
      <c r="D62" s="258">
        <v>2026</v>
      </c>
      <c r="E62" s="258">
        <v>2026</v>
      </c>
      <c r="F62" s="259" t="s">
        <v>116</v>
      </c>
      <c r="G62" s="259" t="s">
        <v>116</v>
      </c>
      <c r="H62" s="259" t="s">
        <v>116</v>
      </c>
      <c r="I62" s="269">
        <v>0.15</v>
      </c>
      <c r="J62" s="269">
        <v>0.15</v>
      </c>
      <c r="K62" s="264">
        <f t="shared" si="23"/>
        <v>0</v>
      </c>
      <c r="L62" s="264">
        <v>0</v>
      </c>
      <c r="M62" s="264">
        <v>0</v>
      </c>
      <c r="N62" s="264">
        <v>0</v>
      </c>
      <c r="O62" s="264">
        <v>0</v>
      </c>
      <c r="P62" s="264">
        <f t="shared" si="24"/>
        <v>0</v>
      </c>
      <c r="Q62" s="264">
        <v>0</v>
      </c>
      <c r="R62" s="264">
        <v>0</v>
      </c>
      <c r="S62" s="264">
        <v>0</v>
      </c>
      <c r="T62" s="264">
        <v>0</v>
      </c>
      <c r="U62" s="264">
        <f t="shared" si="25"/>
        <v>0</v>
      </c>
      <c r="V62" s="264">
        <v>0</v>
      </c>
      <c r="W62" s="264">
        <v>0</v>
      </c>
      <c r="X62" s="264">
        <v>0</v>
      </c>
      <c r="Y62" s="264">
        <v>0</v>
      </c>
      <c r="Z62" s="264">
        <f t="shared" si="26"/>
        <v>0</v>
      </c>
      <c r="AA62" s="264">
        <v>0</v>
      </c>
      <c r="AB62" s="264">
        <v>0</v>
      </c>
      <c r="AC62" s="264">
        <v>0</v>
      </c>
      <c r="AD62" s="264">
        <v>0</v>
      </c>
      <c r="AE62" s="264">
        <f t="shared" si="27"/>
        <v>0.15</v>
      </c>
      <c r="AF62" s="264">
        <v>0</v>
      </c>
      <c r="AG62" s="264">
        <v>0</v>
      </c>
      <c r="AH62" s="264">
        <v>0.15</v>
      </c>
      <c r="AI62" s="264">
        <v>0</v>
      </c>
      <c r="AJ62" s="235">
        <v>0.15</v>
      </c>
      <c r="AK62" s="235">
        <v>0</v>
      </c>
      <c r="AL62" s="235">
        <v>0</v>
      </c>
      <c r="AM62" s="235">
        <v>0.15</v>
      </c>
      <c r="AN62" s="235">
        <v>0</v>
      </c>
    </row>
    <row r="63" spans="1:40" ht="15.75">
      <c r="A63" s="256" t="s">
        <v>114</v>
      </c>
      <c r="B63" s="270" t="s">
        <v>454</v>
      </c>
      <c r="C63" s="268" t="s">
        <v>116</v>
      </c>
      <c r="D63" s="258">
        <v>2026</v>
      </c>
      <c r="E63" s="258">
        <v>2026</v>
      </c>
      <c r="F63" s="259" t="s">
        <v>116</v>
      </c>
      <c r="G63" s="259" t="s">
        <v>116</v>
      </c>
      <c r="H63" s="259" t="s">
        <v>116</v>
      </c>
      <c r="I63" s="269">
        <v>0.12</v>
      </c>
      <c r="J63" s="269">
        <v>0.12</v>
      </c>
      <c r="K63" s="264">
        <f t="shared" si="23"/>
        <v>0</v>
      </c>
      <c r="L63" s="264">
        <v>0</v>
      </c>
      <c r="M63" s="264">
        <v>0</v>
      </c>
      <c r="N63" s="264">
        <v>0</v>
      </c>
      <c r="O63" s="264">
        <v>0</v>
      </c>
      <c r="P63" s="264">
        <f t="shared" si="24"/>
        <v>0</v>
      </c>
      <c r="Q63" s="264">
        <v>0</v>
      </c>
      <c r="R63" s="264">
        <v>0</v>
      </c>
      <c r="S63" s="264">
        <v>0</v>
      </c>
      <c r="T63" s="264">
        <v>0</v>
      </c>
      <c r="U63" s="264">
        <f t="shared" si="25"/>
        <v>0</v>
      </c>
      <c r="V63" s="264">
        <v>0</v>
      </c>
      <c r="W63" s="264">
        <v>0</v>
      </c>
      <c r="X63" s="264">
        <v>0</v>
      </c>
      <c r="Y63" s="264">
        <v>0</v>
      </c>
      <c r="Z63" s="264">
        <f t="shared" si="26"/>
        <v>0</v>
      </c>
      <c r="AA63" s="264">
        <v>0</v>
      </c>
      <c r="AB63" s="264">
        <v>0</v>
      </c>
      <c r="AC63" s="264">
        <v>0</v>
      </c>
      <c r="AD63" s="264">
        <v>0</v>
      </c>
      <c r="AE63" s="264">
        <f t="shared" si="27"/>
        <v>0.12</v>
      </c>
      <c r="AF63" s="264">
        <v>0</v>
      </c>
      <c r="AG63" s="264">
        <v>0</v>
      </c>
      <c r="AH63" s="264">
        <v>0.12</v>
      </c>
      <c r="AI63" s="264">
        <v>0</v>
      </c>
      <c r="AJ63" s="235">
        <v>0.12</v>
      </c>
      <c r="AK63" s="235">
        <v>0</v>
      </c>
      <c r="AL63" s="235">
        <v>0</v>
      </c>
      <c r="AM63" s="235">
        <v>0.12</v>
      </c>
      <c r="AN63" s="235">
        <v>0</v>
      </c>
    </row>
    <row r="64" spans="1:40" ht="15.75">
      <c r="A64" s="256" t="s">
        <v>114</v>
      </c>
      <c r="B64" s="270" t="s">
        <v>455</v>
      </c>
      <c r="C64" s="268" t="s">
        <v>116</v>
      </c>
      <c r="D64" s="258">
        <v>2023</v>
      </c>
      <c r="E64" s="258">
        <v>2023</v>
      </c>
      <c r="F64" s="259" t="s">
        <v>116</v>
      </c>
      <c r="G64" s="259" t="s">
        <v>116</v>
      </c>
      <c r="H64" s="259" t="s">
        <v>116</v>
      </c>
      <c r="I64" s="269">
        <v>0.213</v>
      </c>
      <c r="J64" s="269">
        <v>0.213</v>
      </c>
      <c r="K64" s="264">
        <f t="shared" si="23"/>
        <v>0</v>
      </c>
      <c r="L64" s="264">
        <v>0</v>
      </c>
      <c r="M64" s="264">
        <v>0</v>
      </c>
      <c r="N64" s="264">
        <v>0</v>
      </c>
      <c r="O64" s="264">
        <v>0</v>
      </c>
      <c r="P64" s="264">
        <f t="shared" si="24"/>
        <v>0.213</v>
      </c>
      <c r="Q64" s="264">
        <v>0</v>
      </c>
      <c r="R64" s="264">
        <v>0</v>
      </c>
      <c r="S64" s="264">
        <v>0.213</v>
      </c>
      <c r="T64" s="264">
        <v>0</v>
      </c>
      <c r="U64" s="264">
        <f t="shared" si="25"/>
        <v>0</v>
      </c>
      <c r="V64" s="264">
        <v>0</v>
      </c>
      <c r="W64" s="264">
        <v>0</v>
      </c>
      <c r="X64" s="264">
        <v>0</v>
      </c>
      <c r="Y64" s="264">
        <v>0</v>
      </c>
      <c r="Z64" s="264">
        <f t="shared" si="26"/>
        <v>0</v>
      </c>
      <c r="AA64" s="264">
        <v>0</v>
      </c>
      <c r="AB64" s="264">
        <v>0</v>
      </c>
      <c r="AC64" s="264">
        <v>0</v>
      </c>
      <c r="AD64" s="264">
        <v>0</v>
      </c>
      <c r="AE64" s="264">
        <f t="shared" si="27"/>
        <v>0</v>
      </c>
      <c r="AF64" s="264">
        <v>0</v>
      </c>
      <c r="AG64" s="264">
        <v>0</v>
      </c>
      <c r="AH64" s="264">
        <v>0</v>
      </c>
      <c r="AI64" s="264">
        <v>0</v>
      </c>
      <c r="AJ64" s="235">
        <v>0.213</v>
      </c>
      <c r="AK64" s="235">
        <v>0</v>
      </c>
      <c r="AL64" s="235">
        <v>0</v>
      </c>
      <c r="AM64" s="235">
        <v>0.213</v>
      </c>
      <c r="AN64" s="235">
        <v>0</v>
      </c>
    </row>
  </sheetData>
  <sheetProtection/>
  <mergeCells count="25">
    <mergeCell ref="K12:T12"/>
    <mergeCell ref="K13:T13"/>
    <mergeCell ref="U13:V13"/>
    <mergeCell ref="E14:E15"/>
    <mergeCell ref="F14:H14"/>
    <mergeCell ref="B4:AM4"/>
    <mergeCell ref="B5:AM5"/>
    <mergeCell ref="K15:O15"/>
    <mergeCell ref="P15:T15"/>
    <mergeCell ref="AJ15:AN15"/>
    <mergeCell ref="F15:H15"/>
    <mergeCell ref="U15:Y15"/>
    <mergeCell ref="AE15:AI15"/>
    <mergeCell ref="K14:AN14"/>
    <mergeCell ref="Z15:AD15"/>
    <mergeCell ref="A14:A16"/>
    <mergeCell ref="B14:B16"/>
    <mergeCell ref="C14:C16"/>
    <mergeCell ref="D14:D16"/>
    <mergeCell ref="B7:AM7"/>
    <mergeCell ref="B8:AM8"/>
    <mergeCell ref="J14:J15"/>
    <mergeCell ref="U12:V12"/>
    <mergeCell ref="A13:J13"/>
    <mergeCell ref="I14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69"/>
  <sheetViews>
    <sheetView zoomScale="55" zoomScaleNormal="55" zoomScalePageLayoutView="0" workbookViewId="0" topLeftCell="A1">
      <pane ySplit="20" topLeftCell="A21" activePane="bottomLeft" state="frozen"/>
      <selection pane="topLeft" activeCell="A1" sqref="A1"/>
      <selection pane="bottomLeft" activeCell="AG2" sqref="AG2"/>
    </sheetView>
  </sheetViews>
  <sheetFormatPr defaultColWidth="9.00390625" defaultRowHeight="15.75"/>
  <cols>
    <col min="1" max="1" width="12.00390625" style="135" customWidth="1"/>
    <col min="2" max="2" width="35.875" style="135" customWidth="1"/>
    <col min="3" max="3" width="18.125" style="135" customWidth="1"/>
    <col min="4" max="4" width="7.375" style="135" customWidth="1"/>
    <col min="5" max="5" width="8.25390625" style="135" customWidth="1"/>
    <col min="6" max="6" width="6.50390625" style="135" bestFit="1" customWidth="1"/>
    <col min="7" max="7" width="8.00390625" style="135" customWidth="1"/>
    <col min="8" max="9" width="6.50390625" style="135" bestFit="1" customWidth="1"/>
    <col min="10" max="10" width="6.875" style="135" customWidth="1"/>
    <col min="11" max="12" width="6.50390625" style="135" bestFit="1" customWidth="1"/>
    <col min="13" max="13" width="8.50390625" style="135" customWidth="1"/>
    <col min="14" max="15" width="6.50390625" style="135" bestFit="1" customWidth="1"/>
    <col min="16" max="16" width="6.625" style="135" customWidth="1"/>
    <col min="17" max="17" width="7.625" style="135" customWidth="1"/>
    <col min="18" max="18" width="6.50390625" style="135" bestFit="1" customWidth="1"/>
    <col min="19" max="19" width="7.125" style="135" customWidth="1"/>
    <col min="20" max="21" width="6.50390625" style="135" bestFit="1" customWidth="1"/>
    <col min="22" max="22" width="7.75390625" style="135" customWidth="1"/>
    <col min="23" max="23" width="8.00390625" style="135" customWidth="1"/>
    <col min="24" max="24" width="6.50390625" style="135" bestFit="1" customWidth="1"/>
    <col min="25" max="25" width="7.375" style="135" customWidth="1"/>
    <col min="26" max="27" width="6.50390625" style="135" bestFit="1" customWidth="1"/>
    <col min="28" max="28" width="7.625" style="135" customWidth="1"/>
    <col min="29" max="30" width="6.50390625" style="135" bestFit="1" customWidth="1"/>
    <col min="31" max="31" width="7.375" style="135" customWidth="1"/>
    <col min="32" max="32" width="6.50390625" style="135" bestFit="1" customWidth="1"/>
    <col min="33" max="33" width="8.375" style="135" customWidth="1"/>
    <col min="34" max="16384" width="9.00390625" style="135" customWidth="1"/>
  </cols>
  <sheetData>
    <row r="1" spans="25:33" ht="18.75">
      <c r="Y1" s="178"/>
      <c r="Z1" s="178"/>
      <c r="AA1" s="178"/>
      <c r="AB1" s="178"/>
      <c r="AC1" s="178"/>
      <c r="AD1" s="178"/>
      <c r="AE1" s="178"/>
      <c r="AF1" s="178"/>
      <c r="AG1" s="362" t="s">
        <v>227</v>
      </c>
    </row>
    <row r="2" spans="25:33" ht="18.75">
      <c r="Y2" s="178"/>
      <c r="Z2" s="178"/>
      <c r="AA2" s="178"/>
      <c r="AB2" s="178"/>
      <c r="AC2" s="178"/>
      <c r="AD2" s="178"/>
      <c r="AE2" s="178"/>
      <c r="AF2" s="178"/>
      <c r="AG2" s="363" t="s">
        <v>463</v>
      </c>
    </row>
    <row r="4" spans="1:33" ht="15.75" customHeight="1">
      <c r="A4" s="174"/>
      <c r="B4" s="333" t="s">
        <v>301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126"/>
      <c r="AG4" s="126"/>
    </row>
    <row r="5" spans="2:31" ht="15.75" customHeight="1">
      <c r="B5" s="334" t="s">
        <v>302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</row>
    <row r="6" spans="1:33" ht="18.75">
      <c r="A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</row>
    <row r="7" spans="1:33" ht="18.75">
      <c r="A7" s="85"/>
      <c r="B7" s="335" t="s">
        <v>419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85"/>
      <c r="AG7" s="85"/>
    </row>
    <row r="8" spans="4:9" ht="15.75">
      <c r="D8" s="140"/>
      <c r="E8" s="140"/>
      <c r="F8" s="140"/>
      <c r="G8" s="140"/>
      <c r="H8" s="140"/>
      <c r="I8" s="140"/>
    </row>
    <row r="9" spans="1:33" ht="18.7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</row>
    <row r="11" spans="1:33" ht="18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</row>
    <row r="12" spans="1:33" ht="15.75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</row>
    <row r="13" spans="1:33" ht="15.75">
      <c r="A13" s="336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</row>
    <row r="14" spans="1:33" ht="38.25" customHeight="1">
      <c r="A14" s="324" t="s">
        <v>26</v>
      </c>
      <c r="B14" s="324" t="s">
        <v>0</v>
      </c>
      <c r="C14" s="324" t="s">
        <v>96</v>
      </c>
      <c r="D14" s="337" t="s">
        <v>303</v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</row>
    <row r="15" spans="1:75" ht="15.75" customHeight="1">
      <c r="A15" s="324"/>
      <c r="B15" s="324"/>
      <c r="C15" s="324"/>
      <c r="D15" s="326" t="s">
        <v>142</v>
      </c>
      <c r="E15" s="326"/>
      <c r="F15" s="326"/>
      <c r="G15" s="326"/>
      <c r="H15" s="326"/>
      <c r="I15" s="326"/>
      <c r="J15" s="326" t="s">
        <v>141</v>
      </c>
      <c r="K15" s="326"/>
      <c r="L15" s="326"/>
      <c r="M15" s="326"/>
      <c r="N15" s="326"/>
      <c r="O15" s="326"/>
      <c r="P15" s="326" t="s">
        <v>140</v>
      </c>
      <c r="Q15" s="326"/>
      <c r="R15" s="326"/>
      <c r="S15" s="326"/>
      <c r="T15" s="326"/>
      <c r="U15" s="326"/>
      <c r="V15" s="338" t="s">
        <v>139</v>
      </c>
      <c r="W15" s="339"/>
      <c r="X15" s="339"/>
      <c r="Y15" s="339"/>
      <c r="Z15" s="339"/>
      <c r="AA15" s="340"/>
      <c r="AB15" s="338" t="s">
        <v>461</v>
      </c>
      <c r="AC15" s="339"/>
      <c r="AD15" s="339"/>
      <c r="AE15" s="339"/>
      <c r="AF15" s="339"/>
      <c r="AG15" s="340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</row>
    <row r="16" spans="1:75" ht="36.75" customHeight="1">
      <c r="A16" s="324"/>
      <c r="B16" s="324"/>
      <c r="C16" s="324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41"/>
      <c r="W16" s="342"/>
      <c r="X16" s="342"/>
      <c r="Y16" s="342"/>
      <c r="Z16" s="342"/>
      <c r="AA16" s="343"/>
      <c r="AB16" s="341"/>
      <c r="AC16" s="342"/>
      <c r="AD16" s="342"/>
      <c r="AE16" s="342"/>
      <c r="AF16" s="342"/>
      <c r="AG16" s="343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</row>
    <row r="17" spans="1:75" ht="39" customHeight="1">
      <c r="A17" s="324"/>
      <c r="B17" s="324"/>
      <c r="C17" s="324"/>
      <c r="D17" s="326" t="s">
        <v>226</v>
      </c>
      <c r="E17" s="326"/>
      <c r="F17" s="326"/>
      <c r="G17" s="326"/>
      <c r="H17" s="326"/>
      <c r="I17" s="326"/>
      <c r="J17" s="326" t="s">
        <v>226</v>
      </c>
      <c r="K17" s="326"/>
      <c r="L17" s="326"/>
      <c r="M17" s="326"/>
      <c r="N17" s="326"/>
      <c r="O17" s="326"/>
      <c r="P17" s="326" t="s">
        <v>226</v>
      </c>
      <c r="Q17" s="326"/>
      <c r="R17" s="326"/>
      <c r="S17" s="326"/>
      <c r="T17" s="326"/>
      <c r="U17" s="326"/>
      <c r="V17" s="326" t="s">
        <v>226</v>
      </c>
      <c r="W17" s="326"/>
      <c r="X17" s="326"/>
      <c r="Y17" s="326"/>
      <c r="Z17" s="326"/>
      <c r="AA17" s="326"/>
      <c r="AB17" s="326" t="s">
        <v>226</v>
      </c>
      <c r="AC17" s="326"/>
      <c r="AD17" s="326"/>
      <c r="AE17" s="326"/>
      <c r="AF17" s="326"/>
      <c r="AG17" s="326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30"/>
      <c r="BR17" s="330"/>
      <c r="BS17" s="330"/>
      <c r="BT17" s="330"/>
      <c r="BU17" s="330"/>
      <c r="BV17" s="330"/>
      <c r="BW17" s="330"/>
    </row>
    <row r="18" spans="1:75" ht="54.75" customHeight="1">
      <c r="A18" s="324"/>
      <c r="B18" s="324"/>
      <c r="C18" s="324"/>
      <c r="D18" s="117" t="s">
        <v>225</v>
      </c>
      <c r="E18" s="117" t="s">
        <v>161</v>
      </c>
      <c r="F18" s="117" t="s">
        <v>160</v>
      </c>
      <c r="G18" s="139" t="s">
        <v>159</v>
      </c>
      <c r="H18" s="117" t="s">
        <v>158</v>
      </c>
      <c r="I18" s="117" t="s">
        <v>157</v>
      </c>
      <c r="J18" s="117" t="s">
        <v>225</v>
      </c>
      <c r="K18" s="117" t="s">
        <v>161</v>
      </c>
      <c r="L18" s="117" t="s">
        <v>160</v>
      </c>
      <c r="M18" s="139" t="s">
        <v>159</v>
      </c>
      <c r="N18" s="117" t="s">
        <v>158</v>
      </c>
      <c r="O18" s="117" t="s">
        <v>157</v>
      </c>
      <c r="P18" s="117" t="s">
        <v>225</v>
      </c>
      <c r="Q18" s="117" t="s">
        <v>161</v>
      </c>
      <c r="R18" s="117" t="s">
        <v>160</v>
      </c>
      <c r="S18" s="139" t="s">
        <v>159</v>
      </c>
      <c r="T18" s="117" t="s">
        <v>158</v>
      </c>
      <c r="U18" s="117" t="s">
        <v>157</v>
      </c>
      <c r="V18" s="117" t="s">
        <v>225</v>
      </c>
      <c r="W18" s="117" t="s">
        <v>161</v>
      </c>
      <c r="X18" s="117" t="s">
        <v>160</v>
      </c>
      <c r="Y18" s="139" t="s">
        <v>159</v>
      </c>
      <c r="Z18" s="117" t="s">
        <v>158</v>
      </c>
      <c r="AA18" s="117" t="s">
        <v>157</v>
      </c>
      <c r="AB18" s="117" t="s">
        <v>225</v>
      </c>
      <c r="AC18" s="117" t="s">
        <v>161</v>
      </c>
      <c r="AD18" s="117" t="s">
        <v>160</v>
      </c>
      <c r="AE18" s="139" t="s">
        <v>159</v>
      </c>
      <c r="AF18" s="117" t="s">
        <v>158</v>
      </c>
      <c r="AG18" s="117" t="s">
        <v>157</v>
      </c>
      <c r="AV18" s="137"/>
      <c r="AW18" s="137"/>
      <c r="AX18" s="137"/>
      <c r="AY18" s="138"/>
      <c r="AZ18" s="138"/>
      <c r="BA18" s="138"/>
      <c r="BB18" s="137"/>
      <c r="BC18" s="137"/>
      <c r="BD18" s="137"/>
      <c r="BE18" s="137"/>
      <c r="BF18" s="138"/>
      <c r="BG18" s="138"/>
      <c r="BH18" s="138"/>
      <c r="BI18" s="137"/>
      <c r="BJ18" s="137"/>
      <c r="BK18" s="137"/>
      <c r="BL18" s="137"/>
      <c r="BM18" s="138"/>
      <c r="BN18" s="138"/>
      <c r="BO18" s="138"/>
      <c r="BP18" s="137"/>
      <c r="BQ18" s="137"/>
      <c r="BR18" s="137"/>
      <c r="BS18" s="137"/>
      <c r="BT18" s="138"/>
      <c r="BU18" s="138"/>
      <c r="BV18" s="138"/>
      <c r="BW18" s="137"/>
    </row>
    <row r="19" spans="1:75" ht="29.25" customHeight="1">
      <c r="A19" s="115">
        <v>1</v>
      </c>
      <c r="B19" s="115">
        <v>2</v>
      </c>
      <c r="C19" s="115">
        <v>3</v>
      </c>
      <c r="D19" s="114" t="s">
        <v>201</v>
      </c>
      <c r="E19" s="114" t="s">
        <v>200</v>
      </c>
      <c r="F19" s="114" t="s">
        <v>199</v>
      </c>
      <c r="G19" s="114" t="s">
        <v>198</v>
      </c>
      <c r="H19" s="114" t="s">
        <v>197</v>
      </c>
      <c r="I19" s="114" t="s">
        <v>196</v>
      </c>
      <c r="J19" s="114" t="s">
        <v>194</v>
      </c>
      <c r="K19" s="114" t="s">
        <v>193</v>
      </c>
      <c r="L19" s="114" t="s">
        <v>192</v>
      </c>
      <c r="M19" s="114" t="s">
        <v>191</v>
      </c>
      <c r="N19" s="114" t="s">
        <v>190</v>
      </c>
      <c r="O19" s="114" t="s">
        <v>189</v>
      </c>
      <c r="P19" s="114" t="s">
        <v>187</v>
      </c>
      <c r="Q19" s="114" t="s">
        <v>186</v>
      </c>
      <c r="R19" s="114" t="s">
        <v>185</v>
      </c>
      <c r="S19" s="114" t="s">
        <v>184</v>
      </c>
      <c r="T19" s="114" t="s">
        <v>183</v>
      </c>
      <c r="U19" s="114" t="s">
        <v>182</v>
      </c>
      <c r="V19" s="114" t="s">
        <v>180</v>
      </c>
      <c r="W19" s="114" t="s">
        <v>179</v>
      </c>
      <c r="X19" s="114" t="s">
        <v>178</v>
      </c>
      <c r="Y19" s="114" t="s">
        <v>177</v>
      </c>
      <c r="Z19" s="114" t="s">
        <v>176</v>
      </c>
      <c r="AA19" s="114" t="s">
        <v>175</v>
      </c>
      <c r="AB19" s="114" t="s">
        <v>304</v>
      </c>
      <c r="AC19" s="114" t="s">
        <v>305</v>
      </c>
      <c r="AD19" s="114" t="s">
        <v>306</v>
      </c>
      <c r="AE19" s="114" t="s">
        <v>307</v>
      </c>
      <c r="AF19" s="114" t="s">
        <v>308</v>
      </c>
      <c r="AG19" s="114" t="s">
        <v>309</v>
      </c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</row>
    <row r="20" spans="1:75" s="178" customFormat="1" ht="31.5">
      <c r="A20" s="175" t="s">
        <v>97</v>
      </c>
      <c r="B20" s="176" t="s">
        <v>85</v>
      </c>
      <c r="C20" s="182" t="s">
        <v>84</v>
      </c>
      <c r="D20" s="264">
        <f aca="true" t="shared" si="0" ref="D20:AG20">SUM(D21:D26)</f>
        <v>0</v>
      </c>
      <c r="E20" s="264">
        <f t="shared" si="0"/>
        <v>0</v>
      </c>
      <c r="F20" s="264">
        <f t="shared" si="0"/>
        <v>0</v>
      </c>
      <c r="G20" s="264">
        <f t="shared" si="0"/>
        <v>0</v>
      </c>
      <c r="H20" s="264">
        <f t="shared" si="0"/>
        <v>0</v>
      </c>
      <c r="I20" s="264">
        <f t="shared" si="0"/>
        <v>0</v>
      </c>
      <c r="J20" s="264">
        <f t="shared" si="0"/>
        <v>0</v>
      </c>
      <c r="K20" s="264">
        <f t="shared" si="0"/>
        <v>0</v>
      </c>
      <c r="L20" s="264">
        <f t="shared" si="0"/>
        <v>0</v>
      </c>
      <c r="M20" s="264">
        <f t="shared" si="0"/>
        <v>0</v>
      </c>
      <c r="N20" s="264">
        <f t="shared" si="0"/>
        <v>0</v>
      </c>
      <c r="O20" s="264">
        <f t="shared" si="0"/>
        <v>0</v>
      </c>
      <c r="P20" s="264">
        <f t="shared" si="0"/>
        <v>0</v>
      </c>
      <c r="Q20" s="264">
        <f t="shared" si="0"/>
        <v>0</v>
      </c>
      <c r="R20" s="264">
        <f t="shared" si="0"/>
        <v>0</v>
      </c>
      <c r="S20" s="264">
        <f t="shared" si="0"/>
        <v>0</v>
      </c>
      <c r="T20" s="264">
        <f t="shared" si="0"/>
        <v>0</v>
      </c>
      <c r="U20" s="264">
        <f t="shared" si="0"/>
        <v>0</v>
      </c>
      <c r="V20" s="264">
        <f t="shared" si="0"/>
        <v>0</v>
      </c>
      <c r="W20" s="264">
        <f t="shared" si="0"/>
        <v>0</v>
      </c>
      <c r="X20" s="264">
        <f t="shared" si="0"/>
        <v>0</v>
      </c>
      <c r="Y20" s="264">
        <f t="shared" si="0"/>
        <v>0</v>
      </c>
      <c r="Z20" s="264">
        <f t="shared" si="0"/>
        <v>0</v>
      </c>
      <c r="AA20" s="264">
        <f t="shared" si="0"/>
        <v>0</v>
      </c>
      <c r="AB20" s="264">
        <f t="shared" si="0"/>
        <v>0</v>
      </c>
      <c r="AC20" s="264">
        <f t="shared" si="0"/>
        <v>0</v>
      </c>
      <c r="AD20" s="264">
        <f t="shared" si="0"/>
        <v>0</v>
      </c>
      <c r="AE20" s="264">
        <f t="shared" si="0"/>
        <v>0</v>
      </c>
      <c r="AF20" s="264">
        <f t="shared" si="0"/>
        <v>0</v>
      </c>
      <c r="AG20" s="264">
        <f t="shared" si="0"/>
        <v>0</v>
      </c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</row>
    <row r="21" spans="1:33" s="178" customFormat="1" ht="36" customHeight="1">
      <c r="A21" s="175" t="s">
        <v>87</v>
      </c>
      <c r="B21" s="176" t="s">
        <v>83</v>
      </c>
      <c r="C21" s="182" t="s">
        <v>84</v>
      </c>
      <c r="D21" s="264">
        <f aca="true" t="shared" si="1" ref="D21:AG21">D28</f>
        <v>0</v>
      </c>
      <c r="E21" s="264">
        <f t="shared" si="1"/>
        <v>0</v>
      </c>
      <c r="F21" s="264">
        <f t="shared" si="1"/>
        <v>0</v>
      </c>
      <c r="G21" s="264">
        <f t="shared" si="1"/>
        <v>0</v>
      </c>
      <c r="H21" s="264">
        <f t="shared" si="1"/>
        <v>0</v>
      </c>
      <c r="I21" s="264">
        <f t="shared" si="1"/>
        <v>0</v>
      </c>
      <c r="J21" s="264">
        <f t="shared" si="1"/>
        <v>0</v>
      </c>
      <c r="K21" s="264">
        <f t="shared" si="1"/>
        <v>0</v>
      </c>
      <c r="L21" s="264">
        <f t="shared" si="1"/>
        <v>0</v>
      </c>
      <c r="M21" s="264">
        <f t="shared" si="1"/>
        <v>0</v>
      </c>
      <c r="N21" s="264">
        <f t="shared" si="1"/>
        <v>0</v>
      </c>
      <c r="O21" s="264">
        <f t="shared" si="1"/>
        <v>0</v>
      </c>
      <c r="P21" s="264">
        <f t="shared" si="1"/>
        <v>0</v>
      </c>
      <c r="Q21" s="264">
        <f t="shared" si="1"/>
        <v>0</v>
      </c>
      <c r="R21" s="264">
        <f t="shared" si="1"/>
        <v>0</v>
      </c>
      <c r="S21" s="264">
        <f t="shared" si="1"/>
        <v>0</v>
      </c>
      <c r="T21" s="264">
        <f t="shared" si="1"/>
        <v>0</v>
      </c>
      <c r="U21" s="264">
        <f t="shared" si="1"/>
        <v>0</v>
      </c>
      <c r="V21" s="264">
        <f t="shared" si="1"/>
        <v>0</v>
      </c>
      <c r="W21" s="264">
        <f t="shared" si="1"/>
        <v>0</v>
      </c>
      <c r="X21" s="264">
        <f t="shared" si="1"/>
        <v>0</v>
      </c>
      <c r="Y21" s="264">
        <f t="shared" si="1"/>
        <v>0</v>
      </c>
      <c r="Z21" s="264">
        <f t="shared" si="1"/>
        <v>0</v>
      </c>
      <c r="AA21" s="264">
        <f t="shared" si="1"/>
        <v>0</v>
      </c>
      <c r="AB21" s="264">
        <f t="shared" si="1"/>
        <v>0</v>
      </c>
      <c r="AC21" s="264">
        <f t="shared" si="1"/>
        <v>0</v>
      </c>
      <c r="AD21" s="264">
        <f t="shared" si="1"/>
        <v>0</v>
      </c>
      <c r="AE21" s="264">
        <f t="shared" si="1"/>
        <v>0</v>
      </c>
      <c r="AF21" s="264">
        <f t="shared" si="1"/>
        <v>0</v>
      </c>
      <c r="AG21" s="264">
        <f t="shared" si="1"/>
        <v>0</v>
      </c>
    </row>
    <row r="22" spans="1:33" s="178" customFormat="1" ht="31.5">
      <c r="A22" s="175" t="s">
        <v>88</v>
      </c>
      <c r="B22" s="176" t="s">
        <v>82</v>
      </c>
      <c r="C22" s="182" t="s">
        <v>84</v>
      </c>
      <c r="D22" s="264">
        <f aca="true" t="shared" si="2" ref="D22:AG22">D40</f>
        <v>0</v>
      </c>
      <c r="E22" s="264">
        <f t="shared" si="2"/>
        <v>0</v>
      </c>
      <c r="F22" s="264">
        <f t="shared" si="2"/>
        <v>0</v>
      </c>
      <c r="G22" s="264">
        <f t="shared" si="2"/>
        <v>0</v>
      </c>
      <c r="H22" s="264">
        <f t="shared" si="2"/>
        <v>0</v>
      </c>
      <c r="I22" s="264">
        <f t="shared" si="2"/>
        <v>0</v>
      </c>
      <c r="J22" s="264">
        <f t="shared" si="2"/>
        <v>0</v>
      </c>
      <c r="K22" s="264">
        <f t="shared" si="2"/>
        <v>0</v>
      </c>
      <c r="L22" s="264">
        <f t="shared" si="2"/>
        <v>0</v>
      </c>
      <c r="M22" s="264">
        <f t="shared" si="2"/>
        <v>0</v>
      </c>
      <c r="N22" s="264">
        <f t="shared" si="2"/>
        <v>0</v>
      </c>
      <c r="O22" s="264">
        <f t="shared" si="2"/>
        <v>0</v>
      </c>
      <c r="P22" s="264">
        <f t="shared" si="2"/>
        <v>0</v>
      </c>
      <c r="Q22" s="264">
        <f t="shared" si="2"/>
        <v>0</v>
      </c>
      <c r="R22" s="264">
        <f t="shared" si="2"/>
        <v>0</v>
      </c>
      <c r="S22" s="264">
        <f t="shared" si="2"/>
        <v>0</v>
      </c>
      <c r="T22" s="264">
        <f t="shared" si="2"/>
        <v>0</v>
      </c>
      <c r="U22" s="264">
        <f t="shared" si="2"/>
        <v>0</v>
      </c>
      <c r="V22" s="264">
        <f t="shared" si="2"/>
        <v>0</v>
      </c>
      <c r="W22" s="264">
        <f t="shared" si="2"/>
        <v>0</v>
      </c>
      <c r="X22" s="264">
        <f t="shared" si="2"/>
        <v>0</v>
      </c>
      <c r="Y22" s="264">
        <f t="shared" si="2"/>
        <v>0</v>
      </c>
      <c r="Z22" s="264">
        <f t="shared" si="2"/>
        <v>0</v>
      </c>
      <c r="AA22" s="264">
        <f t="shared" si="2"/>
        <v>0</v>
      </c>
      <c r="AB22" s="264">
        <f t="shared" si="2"/>
        <v>0</v>
      </c>
      <c r="AC22" s="264">
        <f t="shared" si="2"/>
        <v>0</v>
      </c>
      <c r="AD22" s="264">
        <f t="shared" si="2"/>
        <v>0</v>
      </c>
      <c r="AE22" s="264">
        <f t="shared" si="2"/>
        <v>0</v>
      </c>
      <c r="AF22" s="264">
        <f t="shared" si="2"/>
        <v>0</v>
      </c>
      <c r="AG22" s="264">
        <f t="shared" si="2"/>
        <v>0</v>
      </c>
    </row>
    <row r="23" spans="1:33" s="178" customFormat="1" ht="63">
      <c r="A23" s="175" t="s">
        <v>89</v>
      </c>
      <c r="B23" s="176" t="s">
        <v>81</v>
      </c>
      <c r="C23" s="182" t="s">
        <v>84</v>
      </c>
      <c r="D23" s="264">
        <f aca="true" t="shared" si="3" ref="D23:AG23">D52</f>
        <v>0</v>
      </c>
      <c r="E23" s="264">
        <f t="shared" si="3"/>
        <v>0</v>
      </c>
      <c r="F23" s="264">
        <f t="shared" si="3"/>
        <v>0</v>
      </c>
      <c r="G23" s="264">
        <f t="shared" si="3"/>
        <v>0</v>
      </c>
      <c r="H23" s="264">
        <f t="shared" si="3"/>
        <v>0</v>
      </c>
      <c r="I23" s="264">
        <f t="shared" si="3"/>
        <v>0</v>
      </c>
      <c r="J23" s="264">
        <f t="shared" si="3"/>
        <v>0</v>
      </c>
      <c r="K23" s="264">
        <f t="shared" si="3"/>
        <v>0</v>
      </c>
      <c r="L23" s="264">
        <f t="shared" si="3"/>
        <v>0</v>
      </c>
      <c r="M23" s="264">
        <f t="shared" si="3"/>
        <v>0</v>
      </c>
      <c r="N23" s="264">
        <f t="shared" si="3"/>
        <v>0</v>
      </c>
      <c r="O23" s="264">
        <f t="shared" si="3"/>
        <v>0</v>
      </c>
      <c r="P23" s="264">
        <f t="shared" si="3"/>
        <v>0</v>
      </c>
      <c r="Q23" s="264">
        <f t="shared" si="3"/>
        <v>0</v>
      </c>
      <c r="R23" s="264">
        <f t="shared" si="3"/>
        <v>0</v>
      </c>
      <c r="S23" s="264">
        <f t="shared" si="3"/>
        <v>0</v>
      </c>
      <c r="T23" s="264">
        <f t="shared" si="3"/>
        <v>0</v>
      </c>
      <c r="U23" s="264">
        <f t="shared" si="3"/>
        <v>0</v>
      </c>
      <c r="V23" s="264">
        <f t="shared" si="3"/>
        <v>0</v>
      </c>
      <c r="W23" s="264">
        <f t="shared" si="3"/>
        <v>0</v>
      </c>
      <c r="X23" s="264">
        <f t="shared" si="3"/>
        <v>0</v>
      </c>
      <c r="Y23" s="264">
        <f t="shared" si="3"/>
        <v>0</v>
      </c>
      <c r="Z23" s="264">
        <f t="shared" si="3"/>
        <v>0</v>
      </c>
      <c r="AA23" s="264">
        <f t="shared" si="3"/>
        <v>0</v>
      </c>
      <c r="AB23" s="264">
        <f t="shared" si="3"/>
        <v>0</v>
      </c>
      <c r="AC23" s="264">
        <f t="shared" si="3"/>
        <v>0</v>
      </c>
      <c r="AD23" s="264">
        <f t="shared" si="3"/>
        <v>0</v>
      </c>
      <c r="AE23" s="264">
        <f t="shared" si="3"/>
        <v>0</v>
      </c>
      <c r="AF23" s="264">
        <f t="shared" si="3"/>
        <v>0</v>
      </c>
      <c r="AG23" s="264">
        <f t="shared" si="3"/>
        <v>0</v>
      </c>
    </row>
    <row r="24" spans="1:33" s="178" customFormat="1" ht="31.5">
      <c r="A24" s="175" t="s">
        <v>90</v>
      </c>
      <c r="B24" s="176" t="s">
        <v>80</v>
      </c>
      <c r="C24" s="182" t="s">
        <v>84</v>
      </c>
      <c r="D24" s="264">
        <f aca="true" t="shared" si="4" ref="D24:AG24">D55</f>
        <v>0</v>
      </c>
      <c r="E24" s="264">
        <f t="shared" si="4"/>
        <v>0</v>
      </c>
      <c r="F24" s="264">
        <f t="shared" si="4"/>
        <v>0</v>
      </c>
      <c r="G24" s="264">
        <f t="shared" si="4"/>
        <v>0</v>
      </c>
      <c r="H24" s="264">
        <f t="shared" si="4"/>
        <v>0</v>
      </c>
      <c r="I24" s="264">
        <f t="shared" si="4"/>
        <v>0</v>
      </c>
      <c r="J24" s="264">
        <f t="shared" si="4"/>
        <v>0</v>
      </c>
      <c r="K24" s="264">
        <f t="shared" si="4"/>
        <v>0</v>
      </c>
      <c r="L24" s="264">
        <f t="shared" si="4"/>
        <v>0</v>
      </c>
      <c r="M24" s="264">
        <f t="shared" si="4"/>
        <v>0</v>
      </c>
      <c r="N24" s="264">
        <f t="shared" si="4"/>
        <v>0</v>
      </c>
      <c r="O24" s="264">
        <f t="shared" si="4"/>
        <v>0</v>
      </c>
      <c r="P24" s="264">
        <f t="shared" si="4"/>
        <v>0</v>
      </c>
      <c r="Q24" s="264">
        <f t="shared" si="4"/>
        <v>0</v>
      </c>
      <c r="R24" s="264">
        <f t="shared" si="4"/>
        <v>0</v>
      </c>
      <c r="S24" s="264">
        <f t="shared" si="4"/>
        <v>0</v>
      </c>
      <c r="T24" s="264">
        <f t="shared" si="4"/>
        <v>0</v>
      </c>
      <c r="U24" s="264">
        <f t="shared" si="4"/>
        <v>0</v>
      </c>
      <c r="V24" s="264">
        <f t="shared" si="4"/>
        <v>0</v>
      </c>
      <c r="W24" s="264">
        <f t="shared" si="4"/>
        <v>0</v>
      </c>
      <c r="X24" s="264">
        <f t="shared" si="4"/>
        <v>0</v>
      </c>
      <c r="Y24" s="264">
        <f t="shared" si="4"/>
        <v>0</v>
      </c>
      <c r="Z24" s="264">
        <f t="shared" si="4"/>
        <v>0</v>
      </c>
      <c r="AA24" s="264">
        <f t="shared" si="4"/>
        <v>0</v>
      </c>
      <c r="AB24" s="264">
        <f t="shared" si="4"/>
        <v>0</v>
      </c>
      <c r="AC24" s="264">
        <f t="shared" si="4"/>
        <v>0</v>
      </c>
      <c r="AD24" s="264">
        <f t="shared" si="4"/>
        <v>0</v>
      </c>
      <c r="AE24" s="264">
        <f t="shared" si="4"/>
        <v>0</v>
      </c>
      <c r="AF24" s="264">
        <f t="shared" si="4"/>
        <v>0</v>
      </c>
      <c r="AG24" s="264">
        <f t="shared" si="4"/>
        <v>0</v>
      </c>
    </row>
    <row r="25" spans="1:33" s="178" customFormat="1" ht="47.25">
      <c r="A25" s="175" t="s">
        <v>98</v>
      </c>
      <c r="B25" s="176" t="s">
        <v>79</v>
      </c>
      <c r="C25" s="182" t="s">
        <v>84</v>
      </c>
      <c r="D25" s="264">
        <f aca="true" t="shared" si="5" ref="D25:AG25">D56</f>
        <v>0</v>
      </c>
      <c r="E25" s="264">
        <f t="shared" si="5"/>
        <v>0</v>
      </c>
      <c r="F25" s="264">
        <f t="shared" si="5"/>
        <v>0</v>
      </c>
      <c r="G25" s="264">
        <f t="shared" si="5"/>
        <v>0</v>
      </c>
      <c r="H25" s="264">
        <f t="shared" si="5"/>
        <v>0</v>
      </c>
      <c r="I25" s="264">
        <f t="shared" si="5"/>
        <v>0</v>
      </c>
      <c r="J25" s="264">
        <f t="shared" si="5"/>
        <v>0</v>
      </c>
      <c r="K25" s="264">
        <f t="shared" si="5"/>
        <v>0</v>
      </c>
      <c r="L25" s="264">
        <f t="shared" si="5"/>
        <v>0</v>
      </c>
      <c r="M25" s="264">
        <f t="shared" si="5"/>
        <v>0</v>
      </c>
      <c r="N25" s="264">
        <f t="shared" si="5"/>
        <v>0</v>
      </c>
      <c r="O25" s="264">
        <f t="shared" si="5"/>
        <v>0</v>
      </c>
      <c r="P25" s="264">
        <f t="shared" si="5"/>
        <v>0</v>
      </c>
      <c r="Q25" s="264">
        <f t="shared" si="5"/>
        <v>0</v>
      </c>
      <c r="R25" s="264">
        <f t="shared" si="5"/>
        <v>0</v>
      </c>
      <c r="S25" s="264">
        <f t="shared" si="5"/>
        <v>0</v>
      </c>
      <c r="T25" s="264">
        <f t="shared" si="5"/>
        <v>0</v>
      </c>
      <c r="U25" s="264">
        <f t="shared" si="5"/>
        <v>0</v>
      </c>
      <c r="V25" s="264">
        <f t="shared" si="5"/>
        <v>0</v>
      </c>
      <c r="W25" s="264">
        <f t="shared" si="5"/>
        <v>0</v>
      </c>
      <c r="X25" s="264">
        <f t="shared" si="5"/>
        <v>0</v>
      </c>
      <c r="Y25" s="264">
        <f t="shared" si="5"/>
        <v>0</v>
      </c>
      <c r="Z25" s="264">
        <f t="shared" si="5"/>
        <v>0</v>
      </c>
      <c r="AA25" s="264">
        <f t="shared" si="5"/>
        <v>0</v>
      </c>
      <c r="AB25" s="264">
        <f t="shared" si="5"/>
        <v>0</v>
      </c>
      <c r="AC25" s="264">
        <f t="shared" si="5"/>
        <v>0</v>
      </c>
      <c r="AD25" s="264">
        <f t="shared" si="5"/>
        <v>0</v>
      </c>
      <c r="AE25" s="264">
        <f t="shared" si="5"/>
        <v>0</v>
      </c>
      <c r="AF25" s="264">
        <f t="shared" si="5"/>
        <v>0</v>
      </c>
      <c r="AG25" s="264">
        <f t="shared" si="5"/>
        <v>0</v>
      </c>
    </row>
    <row r="26" spans="1:33" s="178" customFormat="1" ht="31.5">
      <c r="A26" s="175" t="s">
        <v>99</v>
      </c>
      <c r="B26" s="188" t="s">
        <v>78</v>
      </c>
      <c r="C26" s="182" t="s">
        <v>84</v>
      </c>
      <c r="D26" s="264">
        <f aca="true" t="shared" si="6" ref="D26:AG26">D57</f>
        <v>0</v>
      </c>
      <c r="E26" s="264">
        <f t="shared" si="6"/>
        <v>0</v>
      </c>
      <c r="F26" s="264">
        <f t="shared" si="6"/>
        <v>0</v>
      </c>
      <c r="G26" s="264">
        <f t="shared" si="6"/>
        <v>0</v>
      </c>
      <c r="H26" s="264">
        <f t="shared" si="6"/>
        <v>0</v>
      </c>
      <c r="I26" s="264">
        <f t="shared" si="6"/>
        <v>0</v>
      </c>
      <c r="J26" s="264">
        <f t="shared" si="6"/>
        <v>0</v>
      </c>
      <c r="K26" s="264">
        <f t="shared" si="6"/>
        <v>0</v>
      </c>
      <c r="L26" s="264">
        <f t="shared" si="6"/>
        <v>0</v>
      </c>
      <c r="M26" s="264">
        <f t="shared" si="6"/>
        <v>0</v>
      </c>
      <c r="N26" s="264">
        <f t="shared" si="6"/>
        <v>0</v>
      </c>
      <c r="O26" s="264">
        <f t="shared" si="6"/>
        <v>0</v>
      </c>
      <c r="P26" s="264">
        <f t="shared" si="6"/>
        <v>0</v>
      </c>
      <c r="Q26" s="264">
        <f t="shared" si="6"/>
        <v>0</v>
      </c>
      <c r="R26" s="264">
        <f t="shared" si="6"/>
        <v>0</v>
      </c>
      <c r="S26" s="264">
        <f t="shared" si="6"/>
        <v>0</v>
      </c>
      <c r="T26" s="264">
        <f t="shared" si="6"/>
        <v>0</v>
      </c>
      <c r="U26" s="264">
        <f t="shared" si="6"/>
        <v>0</v>
      </c>
      <c r="V26" s="264">
        <f t="shared" si="6"/>
        <v>0</v>
      </c>
      <c r="W26" s="264">
        <f t="shared" si="6"/>
        <v>0</v>
      </c>
      <c r="X26" s="264">
        <f t="shared" si="6"/>
        <v>0</v>
      </c>
      <c r="Y26" s="264">
        <f t="shared" si="6"/>
        <v>0</v>
      </c>
      <c r="Z26" s="264">
        <f t="shared" si="6"/>
        <v>0</v>
      </c>
      <c r="AA26" s="264">
        <f t="shared" si="6"/>
        <v>0</v>
      </c>
      <c r="AB26" s="264">
        <f t="shared" si="6"/>
        <v>0</v>
      </c>
      <c r="AC26" s="264">
        <f t="shared" si="6"/>
        <v>0</v>
      </c>
      <c r="AD26" s="264">
        <f t="shared" si="6"/>
        <v>0</v>
      </c>
      <c r="AE26" s="264">
        <f t="shared" si="6"/>
        <v>0</v>
      </c>
      <c r="AF26" s="264">
        <f t="shared" si="6"/>
        <v>0</v>
      </c>
      <c r="AG26" s="264">
        <f t="shared" si="6"/>
        <v>0</v>
      </c>
    </row>
    <row r="27" spans="1:33" s="178" customFormat="1" ht="35.25" customHeight="1">
      <c r="A27" s="175" t="s">
        <v>28</v>
      </c>
      <c r="B27" s="247" t="s">
        <v>117</v>
      </c>
      <c r="C27" s="182" t="s">
        <v>84</v>
      </c>
      <c r="D27" s="264" t="s">
        <v>116</v>
      </c>
      <c r="E27" s="264" t="s">
        <v>116</v>
      </c>
      <c r="F27" s="264" t="s">
        <v>116</v>
      </c>
      <c r="G27" s="264" t="s">
        <v>116</v>
      </c>
      <c r="H27" s="264" t="s">
        <v>116</v>
      </c>
      <c r="I27" s="264" t="s">
        <v>116</v>
      </c>
      <c r="J27" s="264" t="s">
        <v>116</v>
      </c>
      <c r="K27" s="264" t="s">
        <v>116</v>
      </c>
      <c r="L27" s="264" t="s">
        <v>116</v>
      </c>
      <c r="M27" s="264" t="s">
        <v>116</v>
      </c>
      <c r="N27" s="264" t="s">
        <v>116</v>
      </c>
      <c r="O27" s="264" t="s">
        <v>116</v>
      </c>
      <c r="P27" s="264" t="s">
        <v>116</v>
      </c>
      <c r="Q27" s="264" t="s">
        <v>116</v>
      </c>
      <c r="R27" s="264" t="s">
        <v>116</v>
      </c>
      <c r="S27" s="264" t="s">
        <v>116</v>
      </c>
      <c r="T27" s="264" t="s">
        <v>116</v>
      </c>
      <c r="U27" s="264" t="s">
        <v>116</v>
      </c>
      <c r="V27" s="264" t="s">
        <v>116</v>
      </c>
      <c r="W27" s="264" t="s">
        <v>116</v>
      </c>
      <c r="X27" s="264" t="s">
        <v>116</v>
      </c>
      <c r="Y27" s="264" t="s">
        <v>116</v>
      </c>
      <c r="Z27" s="264" t="s">
        <v>116</v>
      </c>
      <c r="AA27" s="264" t="s">
        <v>116</v>
      </c>
      <c r="AB27" s="264" t="s">
        <v>116</v>
      </c>
      <c r="AC27" s="264" t="s">
        <v>116</v>
      </c>
      <c r="AD27" s="264" t="s">
        <v>116</v>
      </c>
      <c r="AE27" s="264" t="s">
        <v>116</v>
      </c>
      <c r="AF27" s="264" t="s">
        <v>116</v>
      </c>
      <c r="AG27" s="264" t="s">
        <v>116</v>
      </c>
    </row>
    <row r="28" spans="1:33" s="178" customFormat="1" ht="31.5">
      <c r="A28" s="175" t="s">
        <v>29</v>
      </c>
      <c r="B28" s="176" t="s">
        <v>57</v>
      </c>
      <c r="C28" s="182" t="s">
        <v>84</v>
      </c>
      <c r="D28" s="236">
        <f aca="true" t="shared" si="7" ref="D28:AG28">SUM(D29,D33,D36,D37)</f>
        <v>0</v>
      </c>
      <c r="E28" s="236">
        <f t="shared" si="7"/>
        <v>0</v>
      </c>
      <c r="F28" s="236">
        <f t="shared" si="7"/>
        <v>0</v>
      </c>
      <c r="G28" s="236">
        <f t="shared" si="7"/>
        <v>0</v>
      </c>
      <c r="H28" s="236">
        <f t="shared" si="7"/>
        <v>0</v>
      </c>
      <c r="I28" s="236">
        <f t="shared" si="7"/>
        <v>0</v>
      </c>
      <c r="J28" s="236">
        <f t="shared" si="7"/>
        <v>0</v>
      </c>
      <c r="K28" s="236">
        <f t="shared" si="7"/>
        <v>0</v>
      </c>
      <c r="L28" s="236">
        <f t="shared" si="7"/>
        <v>0</v>
      </c>
      <c r="M28" s="236">
        <f t="shared" si="7"/>
        <v>0</v>
      </c>
      <c r="N28" s="236">
        <f t="shared" si="7"/>
        <v>0</v>
      </c>
      <c r="O28" s="236">
        <f t="shared" si="7"/>
        <v>0</v>
      </c>
      <c r="P28" s="236">
        <f t="shared" si="7"/>
        <v>0</v>
      </c>
      <c r="Q28" s="236">
        <f t="shared" si="7"/>
        <v>0</v>
      </c>
      <c r="R28" s="236">
        <f t="shared" si="7"/>
        <v>0</v>
      </c>
      <c r="S28" s="236">
        <f t="shared" si="7"/>
        <v>0</v>
      </c>
      <c r="T28" s="236">
        <f t="shared" si="7"/>
        <v>0</v>
      </c>
      <c r="U28" s="236">
        <f t="shared" si="7"/>
        <v>0</v>
      </c>
      <c r="V28" s="236">
        <f t="shared" si="7"/>
        <v>0</v>
      </c>
      <c r="W28" s="236">
        <f t="shared" si="7"/>
        <v>0</v>
      </c>
      <c r="X28" s="236">
        <f t="shared" si="7"/>
        <v>0</v>
      </c>
      <c r="Y28" s="236">
        <f t="shared" si="7"/>
        <v>0</v>
      </c>
      <c r="Z28" s="236">
        <f t="shared" si="7"/>
        <v>0</v>
      </c>
      <c r="AA28" s="236">
        <f t="shared" si="7"/>
        <v>0</v>
      </c>
      <c r="AB28" s="236">
        <f t="shared" si="7"/>
        <v>0</v>
      </c>
      <c r="AC28" s="236">
        <f t="shared" si="7"/>
        <v>0</v>
      </c>
      <c r="AD28" s="236">
        <f t="shared" si="7"/>
        <v>0</v>
      </c>
      <c r="AE28" s="236">
        <f t="shared" si="7"/>
        <v>0</v>
      </c>
      <c r="AF28" s="236">
        <f t="shared" si="7"/>
        <v>0</v>
      </c>
      <c r="AG28" s="236">
        <f t="shared" si="7"/>
        <v>0</v>
      </c>
    </row>
    <row r="29" spans="1:33" s="178" customFormat="1" ht="47.25">
      <c r="A29" s="175" t="s">
        <v>31</v>
      </c>
      <c r="B29" s="176" t="s">
        <v>58</v>
      </c>
      <c r="C29" s="182" t="s">
        <v>84</v>
      </c>
      <c r="D29" s="236">
        <f aca="true" t="shared" si="8" ref="D29:AG29">SUM(D30,D31,D32)</f>
        <v>0</v>
      </c>
      <c r="E29" s="236">
        <f t="shared" si="8"/>
        <v>0</v>
      </c>
      <c r="F29" s="236">
        <f t="shared" si="8"/>
        <v>0</v>
      </c>
      <c r="G29" s="236">
        <f t="shared" si="8"/>
        <v>0</v>
      </c>
      <c r="H29" s="236">
        <f t="shared" si="8"/>
        <v>0</v>
      </c>
      <c r="I29" s="236">
        <f t="shared" si="8"/>
        <v>0</v>
      </c>
      <c r="J29" s="236">
        <f t="shared" si="8"/>
        <v>0</v>
      </c>
      <c r="K29" s="236">
        <f t="shared" si="8"/>
        <v>0</v>
      </c>
      <c r="L29" s="236">
        <f t="shared" si="8"/>
        <v>0</v>
      </c>
      <c r="M29" s="236">
        <f t="shared" si="8"/>
        <v>0</v>
      </c>
      <c r="N29" s="236">
        <f t="shared" si="8"/>
        <v>0</v>
      </c>
      <c r="O29" s="236">
        <f t="shared" si="8"/>
        <v>0</v>
      </c>
      <c r="P29" s="236">
        <f t="shared" si="8"/>
        <v>0</v>
      </c>
      <c r="Q29" s="236">
        <f t="shared" si="8"/>
        <v>0</v>
      </c>
      <c r="R29" s="236">
        <f t="shared" si="8"/>
        <v>0</v>
      </c>
      <c r="S29" s="236">
        <f t="shared" si="8"/>
        <v>0</v>
      </c>
      <c r="T29" s="236">
        <f t="shared" si="8"/>
        <v>0</v>
      </c>
      <c r="U29" s="236">
        <f t="shared" si="8"/>
        <v>0</v>
      </c>
      <c r="V29" s="236">
        <f t="shared" si="8"/>
        <v>0</v>
      </c>
      <c r="W29" s="236">
        <f t="shared" si="8"/>
        <v>0</v>
      </c>
      <c r="X29" s="236">
        <f t="shared" si="8"/>
        <v>0</v>
      </c>
      <c r="Y29" s="236">
        <f t="shared" si="8"/>
        <v>0</v>
      </c>
      <c r="Z29" s="236">
        <f t="shared" si="8"/>
        <v>0</v>
      </c>
      <c r="AA29" s="236">
        <f t="shared" si="8"/>
        <v>0</v>
      </c>
      <c r="AB29" s="236">
        <f t="shared" si="8"/>
        <v>0</v>
      </c>
      <c r="AC29" s="236">
        <f t="shared" si="8"/>
        <v>0</v>
      </c>
      <c r="AD29" s="236">
        <f t="shared" si="8"/>
        <v>0</v>
      </c>
      <c r="AE29" s="236">
        <f t="shared" si="8"/>
        <v>0</v>
      </c>
      <c r="AF29" s="236">
        <f t="shared" si="8"/>
        <v>0</v>
      </c>
      <c r="AG29" s="236">
        <f t="shared" si="8"/>
        <v>0</v>
      </c>
    </row>
    <row r="30" spans="1:33" s="178" customFormat="1" ht="78.75">
      <c r="A30" s="175" t="s">
        <v>39</v>
      </c>
      <c r="B30" s="176" t="s">
        <v>59</v>
      </c>
      <c r="C30" s="182" t="s">
        <v>84</v>
      </c>
      <c r="D30" s="236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6">
        <v>0</v>
      </c>
      <c r="S30" s="236">
        <v>0</v>
      </c>
      <c r="T30" s="236">
        <v>0</v>
      </c>
      <c r="U30" s="236">
        <v>0</v>
      </c>
      <c r="V30" s="236">
        <v>0</v>
      </c>
      <c r="W30" s="236">
        <v>0</v>
      </c>
      <c r="X30" s="236">
        <v>0</v>
      </c>
      <c r="Y30" s="236">
        <v>0</v>
      </c>
      <c r="Z30" s="236">
        <v>0</v>
      </c>
      <c r="AA30" s="236">
        <v>0</v>
      </c>
      <c r="AB30" s="236">
        <v>0</v>
      </c>
      <c r="AC30" s="236">
        <v>0</v>
      </c>
      <c r="AD30" s="236">
        <v>0</v>
      </c>
      <c r="AE30" s="236">
        <v>0</v>
      </c>
      <c r="AF30" s="236">
        <v>0</v>
      </c>
      <c r="AG30" s="236">
        <v>0</v>
      </c>
    </row>
    <row r="31" spans="1:33" s="178" customFormat="1" ht="78.75">
      <c r="A31" s="175" t="s">
        <v>40</v>
      </c>
      <c r="B31" s="176" t="s">
        <v>100</v>
      </c>
      <c r="C31" s="182" t="s">
        <v>84</v>
      </c>
      <c r="D31" s="236">
        <v>0</v>
      </c>
      <c r="E31" s="236">
        <v>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236">
        <v>0</v>
      </c>
      <c r="N31" s="236">
        <v>0</v>
      </c>
      <c r="O31" s="236">
        <v>0</v>
      </c>
      <c r="P31" s="236">
        <v>0</v>
      </c>
      <c r="Q31" s="236">
        <v>0</v>
      </c>
      <c r="R31" s="236">
        <v>0</v>
      </c>
      <c r="S31" s="236">
        <v>0</v>
      </c>
      <c r="T31" s="236">
        <v>0</v>
      </c>
      <c r="U31" s="236">
        <v>0</v>
      </c>
      <c r="V31" s="236">
        <v>0</v>
      </c>
      <c r="W31" s="236">
        <v>0</v>
      </c>
      <c r="X31" s="236">
        <v>0</v>
      </c>
      <c r="Y31" s="236">
        <v>0</v>
      </c>
      <c r="Z31" s="236">
        <v>0</v>
      </c>
      <c r="AA31" s="236">
        <v>0</v>
      </c>
      <c r="AB31" s="236">
        <v>0</v>
      </c>
      <c r="AC31" s="236">
        <v>0</v>
      </c>
      <c r="AD31" s="236">
        <v>0</v>
      </c>
      <c r="AE31" s="236">
        <v>0</v>
      </c>
      <c r="AF31" s="236">
        <v>0</v>
      </c>
      <c r="AG31" s="236">
        <v>0</v>
      </c>
    </row>
    <row r="32" spans="1:33" s="178" customFormat="1" ht="63">
      <c r="A32" s="175" t="s">
        <v>41</v>
      </c>
      <c r="B32" s="176" t="s">
        <v>60</v>
      </c>
      <c r="C32" s="182" t="s">
        <v>84</v>
      </c>
      <c r="D32" s="236">
        <v>0</v>
      </c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36">
        <v>0</v>
      </c>
      <c r="P32" s="236">
        <v>0</v>
      </c>
      <c r="Q32" s="236">
        <v>0</v>
      </c>
      <c r="R32" s="236">
        <v>0</v>
      </c>
      <c r="S32" s="236">
        <v>0</v>
      </c>
      <c r="T32" s="236">
        <v>0</v>
      </c>
      <c r="U32" s="236">
        <v>0</v>
      </c>
      <c r="V32" s="236">
        <v>0</v>
      </c>
      <c r="W32" s="236">
        <v>0</v>
      </c>
      <c r="X32" s="236">
        <v>0</v>
      </c>
      <c r="Y32" s="236">
        <v>0</v>
      </c>
      <c r="Z32" s="236">
        <v>0</v>
      </c>
      <c r="AA32" s="236">
        <v>0</v>
      </c>
      <c r="AB32" s="236">
        <v>0</v>
      </c>
      <c r="AC32" s="236">
        <v>0</v>
      </c>
      <c r="AD32" s="236">
        <v>0</v>
      </c>
      <c r="AE32" s="236">
        <v>0</v>
      </c>
      <c r="AF32" s="236">
        <v>0</v>
      </c>
      <c r="AG32" s="236">
        <v>0</v>
      </c>
    </row>
    <row r="33" spans="1:33" s="178" customFormat="1" ht="47.25">
      <c r="A33" s="175" t="s">
        <v>32</v>
      </c>
      <c r="B33" s="176" t="s">
        <v>61</v>
      </c>
      <c r="C33" s="182" t="s">
        <v>84</v>
      </c>
      <c r="D33" s="236">
        <f aca="true" t="shared" si="9" ref="D33:AG33">SUM(D34,D35)</f>
        <v>0</v>
      </c>
      <c r="E33" s="236">
        <f t="shared" si="9"/>
        <v>0</v>
      </c>
      <c r="F33" s="236">
        <f t="shared" si="9"/>
        <v>0</v>
      </c>
      <c r="G33" s="236">
        <f t="shared" si="9"/>
        <v>0</v>
      </c>
      <c r="H33" s="236">
        <f t="shared" si="9"/>
        <v>0</v>
      </c>
      <c r="I33" s="236">
        <f t="shared" si="9"/>
        <v>0</v>
      </c>
      <c r="J33" s="236">
        <f t="shared" si="9"/>
        <v>0</v>
      </c>
      <c r="K33" s="236">
        <f t="shared" si="9"/>
        <v>0</v>
      </c>
      <c r="L33" s="236">
        <f t="shared" si="9"/>
        <v>0</v>
      </c>
      <c r="M33" s="236">
        <f t="shared" si="9"/>
        <v>0</v>
      </c>
      <c r="N33" s="236">
        <f t="shared" si="9"/>
        <v>0</v>
      </c>
      <c r="O33" s="236">
        <f t="shared" si="9"/>
        <v>0</v>
      </c>
      <c r="P33" s="236">
        <f t="shared" si="9"/>
        <v>0</v>
      </c>
      <c r="Q33" s="236">
        <f t="shared" si="9"/>
        <v>0</v>
      </c>
      <c r="R33" s="236">
        <f t="shared" si="9"/>
        <v>0</v>
      </c>
      <c r="S33" s="236">
        <f t="shared" si="9"/>
        <v>0</v>
      </c>
      <c r="T33" s="236">
        <f t="shared" si="9"/>
        <v>0</v>
      </c>
      <c r="U33" s="236">
        <f t="shared" si="9"/>
        <v>0</v>
      </c>
      <c r="V33" s="236">
        <f t="shared" si="9"/>
        <v>0</v>
      </c>
      <c r="W33" s="236">
        <f t="shared" si="9"/>
        <v>0</v>
      </c>
      <c r="X33" s="236">
        <f t="shared" si="9"/>
        <v>0</v>
      </c>
      <c r="Y33" s="236">
        <f t="shared" si="9"/>
        <v>0</v>
      </c>
      <c r="Z33" s="236">
        <f t="shared" si="9"/>
        <v>0</v>
      </c>
      <c r="AA33" s="236">
        <f t="shared" si="9"/>
        <v>0</v>
      </c>
      <c r="AB33" s="236">
        <f t="shared" si="9"/>
        <v>0</v>
      </c>
      <c r="AC33" s="236">
        <f t="shared" si="9"/>
        <v>0</v>
      </c>
      <c r="AD33" s="236">
        <f t="shared" si="9"/>
        <v>0</v>
      </c>
      <c r="AE33" s="236">
        <f t="shared" si="9"/>
        <v>0</v>
      </c>
      <c r="AF33" s="236">
        <f t="shared" si="9"/>
        <v>0</v>
      </c>
      <c r="AG33" s="236">
        <f t="shared" si="9"/>
        <v>0</v>
      </c>
    </row>
    <row r="34" spans="1:33" s="178" customFormat="1" ht="78.75">
      <c r="A34" s="175" t="s">
        <v>42</v>
      </c>
      <c r="B34" s="176" t="s">
        <v>101</v>
      </c>
      <c r="C34" s="182" t="s">
        <v>84</v>
      </c>
      <c r="D34" s="236">
        <v>0</v>
      </c>
      <c r="E34" s="236">
        <v>0</v>
      </c>
      <c r="F34" s="236"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  <c r="L34" s="236">
        <v>0</v>
      </c>
      <c r="M34" s="236">
        <v>0</v>
      </c>
      <c r="N34" s="236">
        <v>0</v>
      </c>
      <c r="O34" s="236">
        <v>0</v>
      </c>
      <c r="P34" s="236">
        <v>0</v>
      </c>
      <c r="Q34" s="236">
        <v>0</v>
      </c>
      <c r="R34" s="236">
        <v>0</v>
      </c>
      <c r="S34" s="236">
        <v>0</v>
      </c>
      <c r="T34" s="236">
        <v>0</v>
      </c>
      <c r="U34" s="236">
        <v>0</v>
      </c>
      <c r="V34" s="236">
        <v>0</v>
      </c>
      <c r="W34" s="236">
        <v>0</v>
      </c>
      <c r="X34" s="236">
        <v>0</v>
      </c>
      <c r="Y34" s="236">
        <v>0</v>
      </c>
      <c r="Z34" s="236">
        <v>0</v>
      </c>
      <c r="AA34" s="236">
        <v>0</v>
      </c>
      <c r="AB34" s="236">
        <v>0</v>
      </c>
      <c r="AC34" s="236">
        <v>0</v>
      </c>
      <c r="AD34" s="236">
        <v>0</v>
      </c>
      <c r="AE34" s="236">
        <v>0</v>
      </c>
      <c r="AF34" s="236">
        <v>0</v>
      </c>
      <c r="AG34" s="236">
        <v>0</v>
      </c>
    </row>
    <row r="35" spans="1:33" s="178" customFormat="1" ht="47.25">
      <c r="A35" s="175" t="s">
        <v>43</v>
      </c>
      <c r="B35" s="176" t="s">
        <v>62</v>
      </c>
      <c r="C35" s="182" t="s">
        <v>84</v>
      </c>
      <c r="D35" s="236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  <c r="S35" s="236">
        <v>0</v>
      </c>
      <c r="T35" s="236">
        <v>0</v>
      </c>
      <c r="U35" s="236">
        <v>0</v>
      </c>
      <c r="V35" s="236">
        <v>0</v>
      </c>
      <c r="W35" s="236">
        <v>0</v>
      </c>
      <c r="X35" s="236">
        <v>0</v>
      </c>
      <c r="Y35" s="236">
        <v>0</v>
      </c>
      <c r="Z35" s="236">
        <v>0</v>
      </c>
      <c r="AA35" s="236">
        <v>0</v>
      </c>
      <c r="AB35" s="236">
        <v>0</v>
      </c>
      <c r="AC35" s="236">
        <v>0</v>
      </c>
      <c r="AD35" s="236">
        <v>0</v>
      </c>
      <c r="AE35" s="236">
        <v>0</v>
      </c>
      <c r="AF35" s="236">
        <v>0</v>
      </c>
      <c r="AG35" s="236">
        <v>0</v>
      </c>
    </row>
    <row r="36" spans="1:33" s="178" customFormat="1" ht="63">
      <c r="A36" s="175" t="s">
        <v>33</v>
      </c>
      <c r="B36" s="176" t="s">
        <v>102</v>
      </c>
      <c r="C36" s="182" t="s">
        <v>84</v>
      </c>
      <c r="D36" s="236">
        <v>0</v>
      </c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6">
        <v>0</v>
      </c>
      <c r="V36" s="236">
        <v>0</v>
      </c>
      <c r="W36" s="236">
        <v>0</v>
      </c>
      <c r="X36" s="236">
        <v>0</v>
      </c>
      <c r="Y36" s="236">
        <v>0</v>
      </c>
      <c r="Z36" s="236">
        <v>0</v>
      </c>
      <c r="AA36" s="236">
        <v>0</v>
      </c>
      <c r="AB36" s="236">
        <v>0</v>
      </c>
      <c r="AC36" s="236">
        <v>0</v>
      </c>
      <c r="AD36" s="236">
        <v>0</v>
      </c>
      <c r="AE36" s="236">
        <v>0</v>
      </c>
      <c r="AF36" s="236">
        <v>0</v>
      </c>
      <c r="AG36" s="236">
        <v>0</v>
      </c>
    </row>
    <row r="37" spans="1:33" s="178" customFormat="1" ht="94.5">
      <c r="A37" s="175" t="s">
        <v>34</v>
      </c>
      <c r="B37" s="176" t="s">
        <v>103</v>
      </c>
      <c r="C37" s="182" t="s">
        <v>84</v>
      </c>
      <c r="D37" s="236">
        <f aca="true" t="shared" si="10" ref="D37:AG37">SUM(D38,D39)</f>
        <v>0</v>
      </c>
      <c r="E37" s="236">
        <f t="shared" si="10"/>
        <v>0</v>
      </c>
      <c r="F37" s="236">
        <f t="shared" si="10"/>
        <v>0</v>
      </c>
      <c r="G37" s="236">
        <f t="shared" si="10"/>
        <v>0</v>
      </c>
      <c r="H37" s="236">
        <f t="shared" si="10"/>
        <v>0</v>
      </c>
      <c r="I37" s="236">
        <f t="shared" si="10"/>
        <v>0</v>
      </c>
      <c r="J37" s="236">
        <f t="shared" si="10"/>
        <v>0</v>
      </c>
      <c r="K37" s="236">
        <f t="shared" si="10"/>
        <v>0</v>
      </c>
      <c r="L37" s="236">
        <f t="shared" si="10"/>
        <v>0</v>
      </c>
      <c r="M37" s="236">
        <f t="shared" si="10"/>
        <v>0</v>
      </c>
      <c r="N37" s="236">
        <f t="shared" si="10"/>
        <v>0</v>
      </c>
      <c r="O37" s="236">
        <f t="shared" si="10"/>
        <v>0</v>
      </c>
      <c r="P37" s="236">
        <f t="shared" si="10"/>
        <v>0</v>
      </c>
      <c r="Q37" s="236">
        <f t="shared" si="10"/>
        <v>0</v>
      </c>
      <c r="R37" s="236">
        <f t="shared" si="10"/>
        <v>0</v>
      </c>
      <c r="S37" s="236">
        <f t="shared" si="10"/>
        <v>0</v>
      </c>
      <c r="T37" s="236">
        <f t="shared" si="10"/>
        <v>0</v>
      </c>
      <c r="U37" s="236">
        <f t="shared" si="10"/>
        <v>0</v>
      </c>
      <c r="V37" s="236">
        <f t="shared" si="10"/>
        <v>0</v>
      </c>
      <c r="W37" s="236">
        <f t="shared" si="10"/>
        <v>0</v>
      </c>
      <c r="X37" s="236">
        <f t="shared" si="10"/>
        <v>0</v>
      </c>
      <c r="Y37" s="236">
        <f t="shared" si="10"/>
        <v>0</v>
      </c>
      <c r="Z37" s="236">
        <f t="shared" si="10"/>
        <v>0</v>
      </c>
      <c r="AA37" s="236">
        <f t="shared" si="10"/>
        <v>0</v>
      </c>
      <c r="AB37" s="236">
        <f t="shared" si="10"/>
        <v>0</v>
      </c>
      <c r="AC37" s="236">
        <f t="shared" si="10"/>
        <v>0</v>
      </c>
      <c r="AD37" s="236">
        <f t="shared" si="10"/>
        <v>0</v>
      </c>
      <c r="AE37" s="236">
        <f t="shared" si="10"/>
        <v>0</v>
      </c>
      <c r="AF37" s="236">
        <f t="shared" si="10"/>
        <v>0</v>
      </c>
      <c r="AG37" s="236">
        <f t="shared" si="10"/>
        <v>0</v>
      </c>
    </row>
    <row r="38" spans="1:33" s="178" customFormat="1" ht="78.75">
      <c r="A38" s="175" t="s">
        <v>104</v>
      </c>
      <c r="B38" s="176" t="s">
        <v>63</v>
      </c>
      <c r="C38" s="182" t="s">
        <v>84</v>
      </c>
      <c r="D38" s="236">
        <v>0</v>
      </c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6">
        <v>0</v>
      </c>
      <c r="M38" s="236">
        <v>0</v>
      </c>
      <c r="N38" s="236">
        <v>0</v>
      </c>
      <c r="O38" s="236">
        <v>0</v>
      </c>
      <c r="P38" s="236">
        <v>0</v>
      </c>
      <c r="Q38" s="236">
        <v>0</v>
      </c>
      <c r="R38" s="236">
        <v>0</v>
      </c>
      <c r="S38" s="236">
        <v>0</v>
      </c>
      <c r="T38" s="236">
        <v>0</v>
      </c>
      <c r="U38" s="236">
        <v>0</v>
      </c>
      <c r="V38" s="236">
        <v>0</v>
      </c>
      <c r="W38" s="236">
        <v>0</v>
      </c>
      <c r="X38" s="236">
        <v>0</v>
      </c>
      <c r="Y38" s="236">
        <v>0</v>
      </c>
      <c r="Z38" s="236">
        <v>0</v>
      </c>
      <c r="AA38" s="236">
        <v>0</v>
      </c>
      <c r="AB38" s="236">
        <v>0</v>
      </c>
      <c r="AC38" s="236">
        <v>0</v>
      </c>
      <c r="AD38" s="236">
        <v>0</v>
      </c>
      <c r="AE38" s="236">
        <v>0</v>
      </c>
      <c r="AF38" s="236">
        <v>0</v>
      </c>
      <c r="AG38" s="236">
        <v>0</v>
      </c>
    </row>
    <row r="39" spans="1:33" s="178" customFormat="1" ht="109.5" customHeight="1">
      <c r="A39" s="175" t="s">
        <v>105</v>
      </c>
      <c r="B39" s="176" t="s">
        <v>64</v>
      </c>
      <c r="C39" s="182" t="s">
        <v>84</v>
      </c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236">
        <v>0</v>
      </c>
      <c r="N39" s="236">
        <v>0</v>
      </c>
      <c r="O39" s="236">
        <v>0</v>
      </c>
      <c r="P39" s="236">
        <v>0</v>
      </c>
      <c r="Q39" s="236">
        <v>0</v>
      </c>
      <c r="R39" s="236">
        <v>0</v>
      </c>
      <c r="S39" s="236">
        <v>0</v>
      </c>
      <c r="T39" s="236">
        <v>0</v>
      </c>
      <c r="U39" s="236">
        <v>0</v>
      </c>
      <c r="V39" s="236">
        <v>0</v>
      </c>
      <c r="W39" s="236">
        <v>0</v>
      </c>
      <c r="X39" s="236">
        <v>0</v>
      </c>
      <c r="Y39" s="236">
        <v>0</v>
      </c>
      <c r="Z39" s="236">
        <v>0</v>
      </c>
      <c r="AA39" s="236">
        <v>0</v>
      </c>
      <c r="AB39" s="236">
        <v>0</v>
      </c>
      <c r="AC39" s="236">
        <v>0</v>
      </c>
      <c r="AD39" s="236">
        <v>0</v>
      </c>
      <c r="AE39" s="236">
        <v>0</v>
      </c>
      <c r="AF39" s="236">
        <v>0</v>
      </c>
      <c r="AG39" s="236">
        <v>0</v>
      </c>
    </row>
    <row r="40" spans="1:33" s="178" customFormat="1" ht="57" customHeight="1">
      <c r="A40" s="175" t="s">
        <v>30</v>
      </c>
      <c r="B40" s="176" t="s">
        <v>106</v>
      </c>
      <c r="C40" s="182" t="s">
        <v>84</v>
      </c>
      <c r="D40" s="236">
        <f aca="true" t="shared" si="11" ref="D40:AG40">SUM(D41,D44,D47,D49)</f>
        <v>0</v>
      </c>
      <c r="E40" s="236">
        <f t="shared" si="11"/>
        <v>0</v>
      </c>
      <c r="F40" s="236">
        <f t="shared" si="11"/>
        <v>0</v>
      </c>
      <c r="G40" s="236">
        <f t="shared" si="11"/>
        <v>0</v>
      </c>
      <c r="H40" s="236">
        <f t="shared" si="11"/>
        <v>0</v>
      </c>
      <c r="I40" s="236">
        <f t="shared" si="11"/>
        <v>0</v>
      </c>
      <c r="J40" s="236">
        <f t="shared" si="11"/>
        <v>0</v>
      </c>
      <c r="K40" s="236">
        <f t="shared" si="11"/>
        <v>0</v>
      </c>
      <c r="L40" s="236">
        <f t="shared" si="11"/>
        <v>0</v>
      </c>
      <c r="M40" s="236">
        <f t="shared" si="11"/>
        <v>0</v>
      </c>
      <c r="N40" s="236">
        <f t="shared" si="11"/>
        <v>0</v>
      </c>
      <c r="O40" s="236">
        <f t="shared" si="11"/>
        <v>0</v>
      </c>
      <c r="P40" s="236">
        <f t="shared" si="11"/>
        <v>0</v>
      </c>
      <c r="Q40" s="236">
        <f t="shared" si="11"/>
        <v>0</v>
      </c>
      <c r="R40" s="236">
        <f t="shared" si="11"/>
        <v>0</v>
      </c>
      <c r="S40" s="236">
        <f t="shared" si="11"/>
        <v>0</v>
      </c>
      <c r="T40" s="236">
        <f t="shared" si="11"/>
        <v>0</v>
      </c>
      <c r="U40" s="236">
        <f t="shared" si="11"/>
        <v>0</v>
      </c>
      <c r="V40" s="236">
        <f t="shared" si="11"/>
        <v>0</v>
      </c>
      <c r="W40" s="236">
        <f t="shared" si="11"/>
        <v>0</v>
      </c>
      <c r="X40" s="236">
        <f t="shared" si="11"/>
        <v>0</v>
      </c>
      <c r="Y40" s="236">
        <f t="shared" si="11"/>
        <v>0</v>
      </c>
      <c r="Z40" s="236">
        <f t="shared" si="11"/>
        <v>0</v>
      </c>
      <c r="AA40" s="236">
        <f t="shared" si="11"/>
        <v>0</v>
      </c>
      <c r="AB40" s="236">
        <f t="shared" si="11"/>
        <v>0</v>
      </c>
      <c r="AC40" s="236">
        <f t="shared" si="11"/>
        <v>0</v>
      </c>
      <c r="AD40" s="236">
        <f t="shared" si="11"/>
        <v>0</v>
      </c>
      <c r="AE40" s="236">
        <f t="shared" si="11"/>
        <v>0</v>
      </c>
      <c r="AF40" s="236">
        <f t="shared" si="11"/>
        <v>0</v>
      </c>
      <c r="AG40" s="236">
        <f t="shared" si="11"/>
        <v>0</v>
      </c>
    </row>
    <row r="41" spans="1:33" s="178" customFormat="1" ht="57" customHeight="1">
      <c r="A41" s="175" t="s">
        <v>35</v>
      </c>
      <c r="B41" s="176" t="s">
        <v>107</v>
      </c>
      <c r="C41" s="182" t="s">
        <v>84</v>
      </c>
      <c r="D41" s="236">
        <f aca="true" t="shared" si="12" ref="D41:AG41">SUM(D42,D43)</f>
        <v>0</v>
      </c>
      <c r="E41" s="236">
        <f t="shared" si="12"/>
        <v>0</v>
      </c>
      <c r="F41" s="236">
        <f t="shared" si="12"/>
        <v>0</v>
      </c>
      <c r="G41" s="236">
        <f t="shared" si="12"/>
        <v>0</v>
      </c>
      <c r="H41" s="236">
        <f t="shared" si="12"/>
        <v>0</v>
      </c>
      <c r="I41" s="236">
        <f t="shared" si="12"/>
        <v>0</v>
      </c>
      <c r="J41" s="236">
        <f t="shared" si="12"/>
        <v>0</v>
      </c>
      <c r="K41" s="236">
        <f t="shared" si="12"/>
        <v>0</v>
      </c>
      <c r="L41" s="236">
        <f t="shared" si="12"/>
        <v>0</v>
      </c>
      <c r="M41" s="236">
        <f t="shared" si="12"/>
        <v>0</v>
      </c>
      <c r="N41" s="236">
        <f t="shared" si="12"/>
        <v>0</v>
      </c>
      <c r="O41" s="236">
        <f t="shared" si="12"/>
        <v>0</v>
      </c>
      <c r="P41" s="236">
        <f t="shared" si="12"/>
        <v>0</v>
      </c>
      <c r="Q41" s="236">
        <f t="shared" si="12"/>
        <v>0</v>
      </c>
      <c r="R41" s="236">
        <f t="shared" si="12"/>
        <v>0</v>
      </c>
      <c r="S41" s="236">
        <f t="shared" si="12"/>
        <v>0</v>
      </c>
      <c r="T41" s="236">
        <f t="shared" si="12"/>
        <v>0</v>
      </c>
      <c r="U41" s="236">
        <f t="shared" si="12"/>
        <v>0</v>
      </c>
      <c r="V41" s="236">
        <f t="shared" si="12"/>
        <v>0</v>
      </c>
      <c r="W41" s="236">
        <f t="shared" si="12"/>
        <v>0</v>
      </c>
      <c r="X41" s="236">
        <f t="shared" si="12"/>
        <v>0</v>
      </c>
      <c r="Y41" s="236">
        <f t="shared" si="12"/>
        <v>0</v>
      </c>
      <c r="Z41" s="236">
        <f t="shared" si="12"/>
        <v>0</v>
      </c>
      <c r="AA41" s="236">
        <f t="shared" si="12"/>
        <v>0</v>
      </c>
      <c r="AB41" s="236">
        <f t="shared" si="12"/>
        <v>0</v>
      </c>
      <c r="AC41" s="236">
        <f t="shared" si="12"/>
        <v>0</v>
      </c>
      <c r="AD41" s="236">
        <f t="shared" si="12"/>
        <v>0</v>
      </c>
      <c r="AE41" s="236">
        <f t="shared" si="12"/>
        <v>0</v>
      </c>
      <c r="AF41" s="236">
        <f t="shared" si="12"/>
        <v>0</v>
      </c>
      <c r="AG41" s="236">
        <f t="shared" si="12"/>
        <v>0</v>
      </c>
    </row>
    <row r="42" spans="1:33" s="178" customFormat="1" ht="71.25" customHeight="1">
      <c r="A42" s="175" t="s">
        <v>44</v>
      </c>
      <c r="B42" s="176" t="s">
        <v>65</v>
      </c>
      <c r="C42" s="182" t="s">
        <v>84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36">
        <v>0</v>
      </c>
      <c r="Q42" s="236">
        <v>0</v>
      </c>
      <c r="R42" s="236">
        <v>0</v>
      </c>
      <c r="S42" s="236">
        <v>0</v>
      </c>
      <c r="T42" s="236">
        <v>0</v>
      </c>
      <c r="U42" s="236">
        <v>0</v>
      </c>
      <c r="V42" s="236">
        <v>0</v>
      </c>
      <c r="W42" s="236">
        <v>0</v>
      </c>
      <c r="X42" s="236">
        <v>0</v>
      </c>
      <c r="Y42" s="236">
        <v>0</v>
      </c>
      <c r="Z42" s="236">
        <v>0</v>
      </c>
      <c r="AA42" s="236">
        <v>0</v>
      </c>
      <c r="AB42" s="236">
        <v>0</v>
      </c>
      <c r="AC42" s="236">
        <v>0</v>
      </c>
      <c r="AD42" s="236">
        <v>0</v>
      </c>
      <c r="AE42" s="236">
        <v>0</v>
      </c>
      <c r="AF42" s="236">
        <v>0</v>
      </c>
      <c r="AG42" s="236">
        <v>0</v>
      </c>
    </row>
    <row r="43" spans="1:33" s="178" customFormat="1" ht="63">
      <c r="A43" s="175" t="s">
        <v>45</v>
      </c>
      <c r="B43" s="182" t="s">
        <v>66</v>
      </c>
      <c r="C43" s="182" t="s">
        <v>84</v>
      </c>
      <c r="D43" s="236">
        <v>0</v>
      </c>
      <c r="E43" s="236">
        <v>0</v>
      </c>
      <c r="F43" s="236">
        <v>0</v>
      </c>
      <c r="G43" s="236">
        <v>0</v>
      </c>
      <c r="H43" s="236">
        <v>0</v>
      </c>
      <c r="I43" s="236">
        <v>0</v>
      </c>
      <c r="J43" s="236">
        <v>0</v>
      </c>
      <c r="K43" s="236">
        <v>0</v>
      </c>
      <c r="L43" s="236">
        <v>0</v>
      </c>
      <c r="M43" s="236">
        <v>0</v>
      </c>
      <c r="N43" s="236">
        <v>0</v>
      </c>
      <c r="O43" s="236">
        <v>0</v>
      </c>
      <c r="P43" s="236">
        <v>0</v>
      </c>
      <c r="Q43" s="236">
        <v>0</v>
      </c>
      <c r="R43" s="236">
        <v>0</v>
      </c>
      <c r="S43" s="236">
        <v>0</v>
      </c>
      <c r="T43" s="236">
        <v>0</v>
      </c>
      <c r="U43" s="236">
        <v>0</v>
      </c>
      <c r="V43" s="236">
        <v>0</v>
      </c>
      <c r="W43" s="236">
        <v>0</v>
      </c>
      <c r="X43" s="236">
        <v>0</v>
      </c>
      <c r="Y43" s="236">
        <v>0</v>
      </c>
      <c r="Z43" s="236">
        <v>0</v>
      </c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  <c r="AF43" s="236">
        <v>0</v>
      </c>
      <c r="AG43" s="236">
        <v>0</v>
      </c>
    </row>
    <row r="44" spans="1:33" s="178" customFormat="1" ht="47.25">
      <c r="A44" s="175" t="s">
        <v>36</v>
      </c>
      <c r="B44" s="176" t="s">
        <v>67</v>
      </c>
      <c r="C44" s="182" t="s">
        <v>84</v>
      </c>
      <c r="D44" s="236">
        <f aca="true" t="shared" si="13" ref="D44:AG44">SUM(D45,D46)</f>
        <v>0</v>
      </c>
      <c r="E44" s="236">
        <f t="shared" si="13"/>
        <v>0</v>
      </c>
      <c r="F44" s="236">
        <f t="shared" si="13"/>
        <v>0</v>
      </c>
      <c r="G44" s="236">
        <f t="shared" si="13"/>
        <v>0</v>
      </c>
      <c r="H44" s="236">
        <f t="shared" si="13"/>
        <v>0</v>
      </c>
      <c r="I44" s="236">
        <f t="shared" si="13"/>
        <v>0</v>
      </c>
      <c r="J44" s="236">
        <f t="shared" si="13"/>
        <v>0</v>
      </c>
      <c r="K44" s="236">
        <f t="shared" si="13"/>
        <v>0</v>
      </c>
      <c r="L44" s="236">
        <f t="shared" si="13"/>
        <v>0</v>
      </c>
      <c r="M44" s="236">
        <f t="shared" si="13"/>
        <v>0</v>
      </c>
      <c r="N44" s="236">
        <f t="shared" si="13"/>
        <v>0</v>
      </c>
      <c r="O44" s="236">
        <f t="shared" si="13"/>
        <v>0</v>
      </c>
      <c r="P44" s="236">
        <f t="shared" si="13"/>
        <v>0</v>
      </c>
      <c r="Q44" s="236">
        <f t="shared" si="13"/>
        <v>0</v>
      </c>
      <c r="R44" s="236">
        <f t="shared" si="13"/>
        <v>0</v>
      </c>
      <c r="S44" s="236">
        <f t="shared" si="13"/>
        <v>0</v>
      </c>
      <c r="T44" s="236">
        <f t="shared" si="13"/>
        <v>0</v>
      </c>
      <c r="U44" s="236">
        <f t="shared" si="13"/>
        <v>0</v>
      </c>
      <c r="V44" s="236">
        <f t="shared" si="13"/>
        <v>0</v>
      </c>
      <c r="W44" s="236">
        <f t="shared" si="13"/>
        <v>0</v>
      </c>
      <c r="X44" s="236">
        <f t="shared" si="13"/>
        <v>0</v>
      </c>
      <c r="Y44" s="236">
        <f t="shared" si="13"/>
        <v>0</v>
      </c>
      <c r="Z44" s="236">
        <f t="shared" si="13"/>
        <v>0</v>
      </c>
      <c r="AA44" s="236">
        <f t="shared" si="13"/>
        <v>0</v>
      </c>
      <c r="AB44" s="236">
        <f t="shared" si="13"/>
        <v>0</v>
      </c>
      <c r="AC44" s="236">
        <f t="shared" si="13"/>
        <v>0</v>
      </c>
      <c r="AD44" s="236">
        <f t="shared" si="13"/>
        <v>0</v>
      </c>
      <c r="AE44" s="236">
        <f t="shared" si="13"/>
        <v>0</v>
      </c>
      <c r="AF44" s="236">
        <f t="shared" si="13"/>
        <v>0</v>
      </c>
      <c r="AG44" s="236">
        <f t="shared" si="13"/>
        <v>0</v>
      </c>
    </row>
    <row r="45" spans="1:33" s="178" customFormat="1" ht="38.25" customHeight="1">
      <c r="A45" s="175" t="s">
        <v>46</v>
      </c>
      <c r="B45" s="176" t="s">
        <v>68</v>
      </c>
      <c r="C45" s="182" t="s">
        <v>84</v>
      </c>
      <c r="D45" s="236">
        <v>0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36">
        <v>0</v>
      </c>
      <c r="O45" s="236">
        <v>0</v>
      </c>
      <c r="P45" s="236">
        <v>0</v>
      </c>
      <c r="Q45" s="236">
        <v>0</v>
      </c>
      <c r="R45" s="236">
        <v>0</v>
      </c>
      <c r="S45" s="236">
        <v>0</v>
      </c>
      <c r="T45" s="236">
        <v>0</v>
      </c>
      <c r="U45" s="236">
        <v>0</v>
      </c>
      <c r="V45" s="236">
        <v>0</v>
      </c>
      <c r="W45" s="236">
        <v>0</v>
      </c>
      <c r="X45" s="236">
        <v>0</v>
      </c>
      <c r="Y45" s="236">
        <v>0</v>
      </c>
      <c r="Z45" s="236">
        <v>0</v>
      </c>
      <c r="AA45" s="236">
        <v>0</v>
      </c>
      <c r="AB45" s="236">
        <v>0</v>
      </c>
      <c r="AC45" s="236">
        <v>0</v>
      </c>
      <c r="AD45" s="236">
        <v>0</v>
      </c>
      <c r="AE45" s="236">
        <v>0</v>
      </c>
      <c r="AF45" s="236">
        <v>0</v>
      </c>
      <c r="AG45" s="236">
        <v>0</v>
      </c>
    </row>
    <row r="46" spans="1:33" ht="47.25">
      <c r="A46" s="175" t="s">
        <v>47</v>
      </c>
      <c r="B46" s="182" t="s">
        <v>69</v>
      </c>
      <c r="C46" s="182" t="s">
        <v>84</v>
      </c>
      <c r="D46" s="236">
        <v>0</v>
      </c>
      <c r="E46" s="236">
        <v>0</v>
      </c>
      <c r="F46" s="236">
        <v>0</v>
      </c>
      <c r="G46" s="236">
        <v>0</v>
      </c>
      <c r="H46" s="236">
        <v>0</v>
      </c>
      <c r="I46" s="236">
        <v>0</v>
      </c>
      <c r="J46" s="236">
        <v>0</v>
      </c>
      <c r="K46" s="236">
        <v>0</v>
      </c>
      <c r="L46" s="236">
        <v>0</v>
      </c>
      <c r="M46" s="236">
        <v>0</v>
      </c>
      <c r="N46" s="236">
        <v>0</v>
      </c>
      <c r="O46" s="236">
        <v>0</v>
      </c>
      <c r="P46" s="236">
        <v>0</v>
      </c>
      <c r="Q46" s="236">
        <v>0</v>
      </c>
      <c r="R46" s="236">
        <v>0</v>
      </c>
      <c r="S46" s="236">
        <v>0</v>
      </c>
      <c r="T46" s="236">
        <v>0</v>
      </c>
      <c r="U46" s="236">
        <v>0</v>
      </c>
      <c r="V46" s="236">
        <v>0</v>
      </c>
      <c r="W46" s="236">
        <v>0</v>
      </c>
      <c r="X46" s="236">
        <v>0</v>
      </c>
      <c r="Y46" s="236">
        <v>0</v>
      </c>
      <c r="Z46" s="236">
        <v>0</v>
      </c>
      <c r="AA46" s="236">
        <v>0</v>
      </c>
      <c r="AB46" s="236">
        <v>0</v>
      </c>
      <c r="AC46" s="236">
        <v>0</v>
      </c>
      <c r="AD46" s="236">
        <v>0</v>
      </c>
      <c r="AE46" s="236">
        <v>0</v>
      </c>
      <c r="AF46" s="236">
        <v>0</v>
      </c>
      <c r="AG46" s="236">
        <v>0</v>
      </c>
    </row>
    <row r="47" spans="1:33" ht="47.25">
      <c r="A47" s="175" t="s">
        <v>37</v>
      </c>
      <c r="B47" s="182" t="s">
        <v>70</v>
      </c>
      <c r="C47" s="182" t="s">
        <v>84</v>
      </c>
      <c r="D47" s="264">
        <f>SUM(D48)</f>
        <v>0</v>
      </c>
      <c r="E47" s="264">
        <f aca="true" t="shared" si="14" ref="E47:AG47">SUM(E48)</f>
        <v>0</v>
      </c>
      <c r="F47" s="264">
        <f t="shared" si="14"/>
        <v>0</v>
      </c>
      <c r="G47" s="264">
        <f t="shared" si="14"/>
        <v>0</v>
      </c>
      <c r="H47" s="264">
        <f t="shared" si="14"/>
        <v>0</v>
      </c>
      <c r="I47" s="264">
        <f t="shared" si="14"/>
        <v>0</v>
      </c>
      <c r="J47" s="264">
        <f t="shared" si="14"/>
        <v>0</v>
      </c>
      <c r="K47" s="264">
        <f t="shared" si="14"/>
        <v>0</v>
      </c>
      <c r="L47" s="264">
        <f t="shared" si="14"/>
        <v>0</v>
      </c>
      <c r="M47" s="264">
        <f t="shared" si="14"/>
        <v>0</v>
      </c>
      <c r="N47" s="264">
        <f t="shared" si="14"/>
        <v>0</v>
      </c>
      <c r="O47" s="264">
        <f t="shared" si="14"/>
        <v>0</v>
      </c>
      <c r="P47" s="264">
        <f t="shared" si="14"/>
        <v>0</v>
      </c>
      <c r="Q47" s="264">
        <f t="shared" si="14"/>
        <v>0</v>
      </c>
      <c r="R47" s="264">
        <f t="shared" si="14"/>
        <v>0</v>
      </c>
      <c r="S47" s="264">
        <f t="shared" si="14"/>
        <v>0</v>
      </c>
      <c r="T47" s="264">
        <f t="shared" si="14"/>
        <v>0</v>
      </c>
      <c r="U47" s="264">
        <f t="shared" si="14"/>
        <v>0</v>
      </c>
      <c r="V47" s="264">
        <f t="shared" si="14"/>
        <v>0</v>
      </c>
      <c r="W47" s="264">
        <f t="shared" si="14"/>
        <v>0</v>
      </c>
      <c r="X47" s="264">
        <f t="shared" si="14"/>
        <v>0</v>
      </c>
      <c r="Y47" s="264">
        <f t="shared" si="14"/>
        <v>0</v>
      </c>
      <c r="Z47" s="264">
        <f t="shared" si="14"/>
        <v>0</v>
      </c>
      <c r="AA47" s="264">
        <f t="shared" si="14"/>
        <v>0</v>
      </c>
      <c r="AB47" s="264">
        <f t="shared" si="14"/>
        <v>0</v>
      </c>
      <c r="AC47" s="264">
        <f t="shared" si="14"/>
        <v>0</v>
      </c>
      <c r="AD47" s="264">
        <f t="shared" si="14"/>
        <v>0</v>
      </c>
      <c r="AE47" s="264">
        <f t="shared" si="14"/>
        <v>0</v>
      </c>
      <c r="AF47" s="264">
        <f t="shared" si="14"/>
        <v>0</v>
      </c>
      <c r="AG47" s="264">
        <f t="shared" si="14"/>
        <v>0</v>
      </c>
    </row>
    <row r="48" spans="1:33" ht="47.25">
      <c r="A48" s="175" t="s">
        <v>48</v>
      </c>
      <c r="B48" s="182" t="s">
        <v>108</v>
      </c>
      <c r="C48" s="182" t="s">
        <v>84</v>
      </c>
      <c r="D48" s="236">
        <v>0</v>
      </c>
      <c r="E48" s="236">
        <v>0</v>
      </c>
      <c r="F48" s="236">
        <v>0</v>
      </c>
      <c r="G48" s="236">
        <v>0</v>
      </c>
      <c r="H48" s="236">
        <v>0</v>
      </c>
      <c r="I48" s="236">
        <v>0</v>
      </c>
      <c r="J48" s="236">
        <v>0</v>
      </c>
      <c r="K48" s="236">
        <v>0</v>
      </c>
      <c r="L48" s="236">
        <v>0</v>
      </c>
      <c r="M48" s="236">
        <v>0</v>
      </c>
      <c r="N48" s="236">
        <v>0</v>
      </c>
      <c r="O48" s="236">
        <v>0</v>
      </c>
      <c r="P48" s="236">
        <v>0</v>
      </c>
      <c r="Q48" s="236">
        <v>0</v>
      </c>
      <c r="R48" s="236">
        <v>0</v>
      </c>
      <c r="S48" s="236">
        <v>0</v>
      </c>
      <c r="T48" s="236">
        <v>0</v>
      </c>
      <c r="U48" s="236">
        <v>0</v>
      </c>
      <c r="V48" s="236">
        <v>0</v>
      </c>
      <c r="W48" s="236">
        <v>0</v>
      </c>
      <c r="X48" s="236">
        <v>0</v>
      </c>
      <c r="Y48" s="236">
        <v>0</v>
      </c>
      <c r="Z48" s="236">
        <v>0</v>
      </c>
      <c r="AA48" s="236">
        <v>0</v>
      </c>
      <c r="AB48" s="236">
        <v>0</v>
      </c>
      <c r="AC48" s="236">
        <v>0</v>
      </c>
      <c r="AD48" s="236">
        <v>0</v>
      </c>
      <c r="AE48" s="236">
        <v>0</v>
      </c>
      <c r="AF48" s="236">
        <v>0</v>
      </c>
      <c r="AG48" s="236">
        <v>0</v>
      </c>
    </row>
    <row r="49" spans="1:33" ht="63">
      <c r="A49" s="175" t="s">
        <v>38</v>
      </c>
      <c r="B49" s="182" t="s">
        <v>71</v>
      </c>
      <c r="C49" s="182" t="s">
        <v>84</v>
      </c>
      <c r="D49" s="264">
        <f aca="true" t="shared" si="15" ref="D49:AG49">SUM(D50,D51)</f>
        <v>0</v>
      </c>
      <c r="E49" s="264">
        <f t="shared" si="15"/>
        <v>0</v>
      </c>
      <c r="F49" s="264">
        <f t="shared" si="15"/>
        <v>0</v>
      </c>
      <c r="G49" s="264">
        <f t="shared" si="15"/>
        <v>0</v>
      </c>
      <c r="H49" s="264">
        <f t="shared" si="15"/>
        <v>0</v>
      </c>
      <c r="I49" s="264">
        <f t="shared" si="15"/>
        <v>0</v>
      </c>
      <c r="J49" s="264">
        <f t="shared" si="15"/>
        <v>0</v>
      </c>
      <c r="K49" s="264">
        <f t="shared" si="15"/>
        <v>0</v>
      </c>
      <c r="L49" s="264">
        <f t="shared" si="15"/>
        <v>0</v>
      </c>
      <c r="M49" s="264">
        <f t="shared" si="15"/>
        <v>0</v>
      </c>
      <c r="N49" s="264">
        <f t="shared" si="15"/>
        <v>0</v>
      </c>
      <c r="O49" s="264">
        <f t="shared" si="15"/>
        <v>0</v>
      </c>
      <c r="P49" s="264">
        <f t="shared" si="15"/>
        <v>0</v>
      </c>
      <c r="Q49" s="264">
        <f t="shared" si="15"/>
        <v>0</v>
      </c>
      <c r="R49" s="264">
        <f t="shared" si="15"/>
        <v>0</v>
      </c>
      <c r="S49" s="264">
        <f t="shared" si="15"/>
        <v>0</v>
      </c>
      <c r="T49" s="264">
        <f t="shared" si="15"/>
        <v>0</v>
      </c>
      <c r="U49" s="264">
        <f t="shared" si="15"/>
        <v>0</v>
      </c>
      <c r="V49" s="264">
        <f t="shared" si="15"/>
        <v>0</v>
      </c>
      <c r="W49" s="264">
        <f t="shared" si="15"/>
        <v>0</v>
      </c>
      <c r="X49" s="264">
        <f t="shared" si="15"/>
        <v>0</v>
      </c>
      <c r="Y49" s="264">
        <f t="shared" si="15"/>
        <v>0</v>
      </c>
      <c r="Z49" s="264">
        <f t="shared" si="15"/>
        <v>0</v>
      </c>
      <c r="AA49" s="264">
        <f t="shared" si="15"/>
        <v>0</v>
      </c>
      <c r="AB49" s="264">
        <f t="shared" si="15"/>
        <v>0</v>
      </c>
      <c r="AC49" s="264">
        <f t="shared" si="15"/>
        <v>0</v>
      </c>
      <c r="AD49" s="264">
        <f t="shared" si="15"/>
        <v>0</v>
      </c>
      <c r="AE49" s="264">
        <f t="shared" si="15"/>
        <v>0</v>
      </c>
      <c r="AF49" s="264">
        <f t="shared" si="15"/>
        <v>0</v>
      </c>
      <c r="AG49" s="264">
        <f t="shared" si="15"/>
        <v>0</v>
      </c>
    </row>
    <row r="50" spans="1:33" ht="31.5">
      <c r="A50" s="175" t="s">
        <v>52</v>
      </c>
      <c r="B50" s="182" t="s">
        <v>72</v>
      </c>
      <c r="C50" s="182" t="s">
        <v>84</v>
      </c>
      <c r="D50" s="236">
        <v>0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236">
        <v>0</v>
      </c>
      <c r="Q50" s="236">
        <v>0</v>
      </c>
      <c r="R50" s="236">
        <v>0</v>
      </c>
      <c r="S50" s="236">
        <v>0</v>
      </c>
      <c r="T50" s="236">
        <v>0</v>
      </c>
      <c r="U50" s="236">
        <v>0</v>
      </c>
      <c r="V50" s="236">
        <v>0</v>
      </c>
      <c r="W50" s="236">
        <v>0</v>
      </c>
      <c r="X50" s="236">
        <v>0</v>
      </c>
      <c r="Y50" s="236">
        <v>0</v>
      </c>
      <c r="Z50" s="236">
        <v>0</v>
      </c>
      <c r="AA50" s="236">
        <v>0</v>
      </c>
      <c r="AB50" s="236">
        <v>0</v>
      </c>
      <c r="AC50" s="236">
        <v>0</v>
      </c>
      <c r="AD50" s="236">
        <v>0</v>
      </c>
      <c r="AE50" s="236">
        <v>0</v>
      </c>
      <c r="AF50" s="236">
        <v>0</v>
      </c>
      <c r="AG50" s="236">
        <v>0</v>
      </c>
    </row>
    <row r="51" spans="1:33" ht="47.25">
      <c r="A51" s="175" t="s">
        <v>112</v>
      </c>
      <c r="B51" s="182" t="s">
        <v>73</v>
      </c>
      <c r="C51" s="182" t="s">
        <v>84</v>
      </c>
      <c r="D51" s="236">
        <v>0</v>
      </c>
      <c r="E51" s="236">
        <v>0</v>
      </c>
      <c r="F51" s="236">
        <v>0</v>
      </c>
      <c r="G51" s="236">
        <v>0</v>
      </c>
      <c r="H51" s="236">
        <v>0</v>
      </c>
      <c r="I51" s="236">
        <v>0</v>
      </c>
      <c r="J51" s="236">
        <v>0</v>
      </c>
      <c r="K51" s="236">
        <v>0</v>
      </c>
      <c r="L51" s="236">
        <v>0</v>
      </c>
      <c r="M51" s="236">
        <v>0</v>
      </c>
      <c r="N51" s="236">
        <v>0</v>
      </c>
      <c r="O51" s="236">
        <v>0</v>
      </c>
      <c r="P51" s="236">
        <v>0</v>
      </c>
      <c r="Q51" s="236">
        <v>0</v>
      </c>
      <c r="R51" s="236">
        <v>0</v>
      </c>
      <c r="S51" s="236">
        <v>0</v>
      </c>
      <c r="T51" s="236">
        <v>0</v>
      </c>
      <c r="U51" s="236">
        <v>0</v>
      </c>
      <c r="V51" s="236">
        <v>0</v>
      </c>
      <c r="W51" s="236">
        <v>0</v>
      </c>
      <c r="X51" s="236">
        <v>0</v>
      </c>
      <c r="Y51" s="236">
        <v>0</v>
      </c>
      <c r="Z51" s="236">
        <v>0</v>
      </c>
      <c r="AA51" s="236">
        <v>0</v>
      </c>
      <c r="AB51" s="236">
        <v>0</v>
      </c>
      <c r="AC51" s="236">
        <v>0</v>
      </c>
      <c r="AD51" s="236">
        <v>0</v>
      </c>
      <c r="AE51" s="236">
        <v>0</v>
      </c>
      <c r="AF51" s="236">
        <v>0</v>
      </c>
      <c r="AG51" s="236">
        <v>0</v>
      </c>
    </row>
    <row r="52" spans="1:33" ht="78.75">
      <c r="A52" s="175" t="s">
        <v>91</v>
      </c>
      <c r="B52" s="182" t="s">
        <v>74</v>
      </c>
      <c r="C52" s="182" t="s">
        <v>84</v>
      </c>
      <c r="D52" s="264">
        <f aca="true" t="shared" si="16" ref="D52:AG52">SUM(D53,D54)</f>
        <v>0</v>
      </c>
      <c r="E52" s="264">
        <f t="shared" si="16"/>
        <v>0</v>
      </c>
      <c r="F52" s="264">
        <f t="shared" si="16"/>
        <v>0</v>
      </c>
      <c r="G52" s="264">
        <f t="shared" si="16"/>
        <v>0</v>
      </c>
      <c r="H52" s="264">
        <f t="shared" si="16"/>
        <v>0</v>
      </c>
      <c r="I52" s="264">
        <f t="shared" si="16"/>
        <v>0</v>
      </c>
      <c r="J52" s="264">
        <f t="shared" si="16"/>
        <v>0</v>
      </c>
      <c r="K52" s="264">
        <f t="shared" si="16"/>
        <v>0</v>
      </c>
      <c r="L52" s="264">
        <f t="shared" si="16"/>
        <v>0</v>
      </c>
      <c r="M52" s="264">
        <f t="shared" si="16"/>
        <v>0</v>
      </c>
      <c r="N52" s="264">
        <f t="shared" si="16"/>
        <v>0</v>
      </c>
      <c r="O52" s="264">
        <f t="shared" si="16"/>
        <v>0</v>
      </c>
      <c r="P52" s="264">
        <f t="shared" si="16"/>
        <v>0</v>
      </c>
      <c r="Q52" s="264">
        <f t="shared" si="16"/>
        <v>0</v>
      </c>
      <c r="R52" s="264">
        <f t="shared" si="16"/>
        <v>0</v>
      </c>
      <c r="S52" s="264">
        <f t="shared" si="16"/>
        <v>0</v>
      </c>
      <c r="T52" s="264">
        <f t="shared" si="16"/>
        <v>0</v>
      </c>
      <c r="U52" s="264">
        <f t="shared" si="16"/>
        <v>0</v>
      </c>
      <c r="V52" s="264">
        <f t="shared" si="16"/>
        <v>0</v>
      </c>
      <c r="W52" s="264">
        <f t="shared" si="16"/>
        <v>0</v>
      </c>
      <c r="X52" s="264">
        <f t="shared" si="16"/>
        <v>0</v>
      </c>
      <c r="Y52" s="264">
        <f t="shared" si="16"/>
        <v>0</v>
      </c>
      <c r="Z52" s="264">
        <f t="shared" si="16"/>
        <v>0</v>
      </c>
      <c r="AA52" s="264">
        <f t="shared" si="16"/>
        <v>0</v>
      </c>
      <c r="AB52" s="264">
        <f t="shared" si="16"/>
        <v>0</v>
      </c>
      <c r="AC52" s="264">
        <f t="shared" si="16"/>
        <v>0</v>
      </c>
      <c r="AD52" s="264">
        <f t="shared" si="16"/>
        <v>0</v>
      </c>
      <c r="AE52" s="264">
        <f t="shared" si="16"/>
        <v>0</v>
      </c>
      <c r="AF52" s="264">
        <f t="shared" si="16"/>
        <v>0</v>
      </c>
      <c r="AG52" s="264">
        <f t="shared" si="16"/>
        <v>0</v>
      </c>
    </row>
    <row r="53" spans="1:33" ht="78.75">
      <c r="A53" s="175" t="s">
        <v>92</v>
      </c>
      <c r="B53" s="182" t="s">
        <v>75</v>
      </c>
      <c r="C53" s="182" t="s">
        <v>84</v>
      </c>
      <c r="D53" s="236">
        <v>0</v>
      </c>
      <c r="E53" s="236">
        <v>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  <c r="L53" s="236">
        <v>0</v>
      </c>
      <c r="M53" s="236">
        <v>0</v>
      </c>
      <c r="N53" s="236">
        <v>0</v>
      </c>
      <c r="O53" s="236">
        <v>0</v>
      </c>
      <c r="P53" s="236">
        <v>0</v>
      </c>
      <c r="Q53" s="236">
        <v>0</v>
      </c>
      <c r="R53" s="236">
        <v>0</v>
      </c>
      <c r="S53" s="236">
        <v>0</v>
      </c>
      <c r="T53" s="236">
        <v>0</v>
      </c>
      <c r="U53" s="236">
        <v>0</v>
      </c>
      <c r="V53" s="236">
        <v>0</v>
      </c>
      <c r="W53" s="236">
        <v>0</v>
      </c>
      <c r="X53" s="236">
        <v>0</v>
      </c>
      <c r="Y53" s="236">
        <v>0</v>
      </c>
      <c r="Z53" s="236">
        <v>0</v>
      </c>
      <c r="AA53" s="236">
        <v>0</v>
      </c>
      <c r="AB53" s="236">
        <v>0</v>
      </c>
      <c r="AC53" s="236">
        <v>0</v>
      </c>
      <c r="AD53" s="236">
        <v>0</v>
      </c>
      <c r="AE53" s="236">
        <v>0</v>
      </c>
      <c r="AF53" s="236">
        <v>0</v>
      </c>
      <c r="AG53" s="236">
        <v>0</v>
      </c>
    </row>
    <row r="54" spans="1:33" ht="63">
      <c r="A54" s="175" t="s">
        <v>93</v>
      </c>
      <c r="B54" s="271" t="s">
        <v>444</v>
      </c>
      <c r="C54" s="182" t="s">
        <v>84</v>
      </c>
      <c r="D54" s="236">
        <v>0</v>
      </c>
      <c r="E54" s="236">
        <v>0</v>
      </c>
      <c r="F54" s="236">
        <v>0</v>
      </c>
      <c r="G54" s="236">
        <v>0</v>
      </c>
      <c r="H54" s="236">
        <v>0</v>
      </c>
      <c r="I54" s="236">
        <v>0</v>
      </c>
      <c r="J54" s="236">
        <v>0</v>
      </c>
      <c r="K54" s="236">
        <v>0</v>
      </c>
      <c r="L54" s="236">
        <v>0</v>
      </c>
      <c r="M54" s="236">
        <v>0</v>
      </c>
      <c r="N54" s="236">
        <v>0</v>
      </c>
      <c r="O54" s="236">
        <v>0</v>
      </c>
      <c r="P54" s="236">
        <v>0</v>
      </c>
      <c r="Q54" s="236">
        <v>0</v>
      </c>
      <c r="R54" s="236">
        <v>0</v>
      </c>
      <c r="S54" s="236">
        <v>0</v>
      </c>
      <c r="T54" s="236">
        <v>0</v>
      </c>
      <c r="U54" s="236">
        <v>0</v>
      </c>
      <c r="V54" s="236">
        <v>0</v>
      </c>
      <c r="W54" s="236">
        <v>0</v>
      </c>
      <c r="X54" s="236">
        <v>0</v>
      </c>
      <c r="Y54" s="236">
        <v>0</v>
      </c>
      <c r="Z54" s="236">
        <v>0</v>
      </c>
      <c r="AA54" s="236">
        <v>0</v>
      </c>
      <c r="AB54" s="236">
        <v>0</v>
      </c>
      <c r="AC54" s="236">
        <v>0</v>
      </c>
      <c r="AD54" s="236">
        <v>0</v>
      </c>
      <c r="AE54" s="236">
        <v>0</v>
      </c>
      <c r="AF54" s="236">
        <v>0</v>
      </c>
      <c r="AG54" s="236">
        <v>0</v>
      </c>
    </row>
    <row r="55" spans="1:33" ht="47.25">
      <c r="A55" s="175" t="s">
        <v>94</v>
      </c>
      <c r="B55" s="182" t="s">
        <v>445</v>
      </c>
      <c r="C55" s="182" t="s">
        <v>84</v>
      </c>
      <c r="D55" s="264">
        <v>0</v>
      </c>
      <c r="E55" s="264">
        <v>0</v>
      </c>
      <c r="F55" s="264">
        <v>0</v>
      </c>
      <c r="G55" s="264">
        <v>0</v>
      </c>
      <c r="H55" s="264">
        <v>0</v>
      </c>
      <c r="I55" s="264">
        <v>0</v>
      </c>
      <c r="J55" s="264">
        <v>0</v>
      </c>
      <c r="K55" s="264">
        <v>0</v>
      </c>
      <c r="L55" s="264">
        <v>0</v>
      </c>
      <c r="M55" s="264">
        <v>0</v>
      </c>
      <c r="N55" s="264">
        <v>0</v>
      </c>
      <c r="O55" s="264">
        <v>0</v>
      </c>
      <c r="P55" s="264">
        <v>0</v>
      </c>
      <c r="Q55" s="264">
        <v>0</v>
      </c>
      <c r="R55" s="264">
        <v>0</v>
      </c>
      <c r="S55" s="264">
        <v>0</v>
      </c>
      <c r="T55" s="264">
        <v>0</v>
      </c>
      <c r="U55" s="264">
        <v>0</v>
      </c>
      <c r="V55" s="264">
        <v>0</v>
      </c>
      <c r="W55" s="264">
        <v>0</v>
      </c>
      <c r="X55" s="264">
        <v>0</v>
      </c>
      <c r="Y55" s="264">
        <v>0</v>
      </c>
      <c r="Z55" s="264">
        <v>0</v>
      </c>
      <c r="AA55" s="264">
        <v>0</v>
      </c>
      <c r="AB55" s="264">
        <v>0</v>
      </c>
      <c r="AC55" s="264">
        <v>0</v>
      </c>
      <c r="AD55" s="264">
        <v>0</v>
      </c>
      <c r="AE55" s="264">
        <v>0</v>
      </c>
      <c r="AF55" s="264">
        <v>0</v>
      </c>
      <c r="AG55" s="264">
        <v>0</v>
      </c>
    </row>
    <row r="56" spans="1:33" ht="47.25">
      <c r="A56" s="175" t="s">
        <v>113</v>
      </c>
      <c r="B56" s="182" t="s">
        <v>76</v>
      </c>
      <c r="C56" s="182" t="s">
        <v>84</v>
      </c>
      <c r="D56" s="264">
        <v>0</v>
      </c>
      <c r="E56" s="264">
        <v>0</v>
      </c>
      <c r="F56" s="264">
        <v>0</v>
      </c>
      <c r="G56" s="264">
        <v>0</v>
      </c>
      <c r="H56" s="264">
        <v>0</v>
      </c>
      <c r="I56" s="264">
        <v>0</v>
      </c>
      <c r="J56" s="264">
        <v>0</v>
      </c>
      <c r="K56" s="264">
        <v>0</v>
      </c>
      <c r="L56" s="264">
        <v>0</v>
      </c>
      <c r="M56" s="264">
        <v>0</v>
      </c>
      <c r="N56" s="264">
        <v>0</v>
      </c>
      <c r="O56" s="264">
        <v>0</v>
      </c>
      <c r="P56" s="264">
        <v>0</v>
      </c>
      <c r="Q56" s="264">
        <v>0</v>
      </c>
      <c r="R56" s="264">
        <v>0</v>
      </c>
      <c r="S56" s="264">
        <v>0</v>
      </c>
      <c r="T56" s="264">
        <v>0</v>
      </c>
      <c r="U56" s="264">
        <v>0</v>
      </c>
      <c r="V56" s="264">
        <v>0</v>
      </c>
      <c r="W56" s="264">
        <v>0</v>
      </c>
      <c r="X56" s="264">
        <v>0</v>
      </c>
      <c r="Y56" s="264">
        <v>0</v>
      </c>
      <c r="Z56" s="264">
        <v>0</v>
      </c>
      <c r="AA56" s="264">
        <v>0</v>
      </c>
      <c r="AB56" s="264">
        <v>0</v>
      </c>
      <c r="AC56" s="264">
        <v>0</v>
      </c>
      <c r="AD56" s="264">
        <v>0</v>
      </c>
      <c r="AE56" s="264">
        <v>0</v>
      </c>
      <c r="AF56" s="264">
        <v>0</v>
      </c>
      <c r="AG56" s="264">
        <v>0</v>
      </c>
    </row>
    <row r="57" spans="1:33" ht="31.5">
      <c r="A57" s="175" t="s">
        <v>114</v>
      </c>
      <c r="B57" s="188" t="s">
        <v>77</v>
      </c>
      <c r="C57" s="182" t="s">
        <v>84</v>
      </c>
      <c r="D57" s="264">
        <f aca="true" t="shared" si="17" ref="D57:AG68">SUM(D58:D58)</f>
        <v>0</v>
      </c>
      <c r="E57" s="264">
        <f t="shared" si="17"/>
        <v>0</v>
      </c>
      <c r="F57" s="264">
        <f t="shared" si="17"/>
        <v>0</v>
      </c>
      <c r="G57" s="264">
        <f t="shared" si="17"/>
        <v>0</v>
      </c>
      <c r="H57" s="264">
        <f t="shared" si="17"/>
        <v>0</v>
      </c>
      <c r="I57" s="264">
        <f t="shared" si="17"/>
        <v>0</v>
      </c>
      <c r="J57" s="264">
        <f t="shared" si="17"/>
        <v>0</v>
      </c>
      <c r="K57" s="264">
        <f t="shared" si="17"/>
        <v>0</v>
      </c>
      <c r="L57" s="264">
        <f t="shared" si="17"/>
        <v>0</v>
      </c>
      <c r="M57" s="264">
        <f t="shared" si="17"/>
        <v>0</v>
      </c>
      <c r="N57" s="264">
        <f t="shared" si="17"/>
        <v>0</v>
      </c>
      <c r="O57" s="264">
        <f t="shared" si="17"/>
        <v>0</v>
      </c>
      <c r="P57" s="264">
        <f t="shared" si="17"/>
        <v>0</v>
      </c>
      <c r="Q57" s="264">
        <f t="shared" si="17"/>
        <v>0</v>
      </c>
      <c r="R57" s="264">
        <f t="shared" si="17"/>
        <v>0</v>
      </c>
      <c r="S57" s="264">
        <f t="shared" si="17"/>
        <v>0</v>
      </c>
      <c r="T57" s="264">
        <f t="shared" si="17"/>
        <v>0</v>
      </c>
      <c r="U57" s="264">
        <f t="shared" si="17"/>
        <v>0</v>
      </c>
      <c r="V57" s="264">
        <f t="shared" si="17"/>
        <v>0</v>
      </c>
      <c r="W57" s="264">
        <f t="shared" si="17"/>
        <v>0</v>
      </c>
      <c r="X57" s="264">
        <f t="shared" si="17"/>
        <v>0</v>
      </c>
      <c r="Y57" s="264">
        <f t="shared" si="17"/>
        <v>0</v>
      </c>
      <c r="Z57" s="264">
        <f t="shared" si="17"/>
        <v>0</v>
      </c>
      <c r="AA57" s="264">
        <f t="shared" si="17"/>
        <v>0</v>
      </c>
      <c r="AB57" s="264">
        <f t="shared" si="17"/>
        <v>0</v>
      </c>
      <c r="AC57" s="264">
        <f t="shared" si="17"/>
        <v>0</v>
      </c>
      <c r="AD57" s="264">
        <f t="shared" si="17"/>
        <v>0</v>
      </c>
      <c r="AE57" s="264">
        <f t="shared" si="17"/>
        <v>0</v>
      </c>
      <c r="AF57" s="264">
        <f t="shared" si="17"/>
        <v>0</v>
      </c>
      <c r="AG57" s="264">
        <f t="shared" si="17"/>
        <v>0</v>
      </c>
    </row>
    <row r="58" spans="1:33" ht="31.5">
      <c r="A58" s="175" t="s">
        <v>462</v>
      </c>
      <c r="B58" s="270" t="s">
        <v>446</v>
      </c>
      <c r="C58" s="182" t="s">
        <v>116</v>
      </c>
      <c r="D58" s="264">
        <f t="shared" si="17"/>
        <v>0</v>
      </c>
      <c r="E58" s="264">
        <f t="shared" si="17"/>
        <v>0</v>
      </c>
      <c r="F58" s="264">
        <f t="shared" si="17"/>
        <v>0</v>
      </c>
      <c r="G58" s="264">
        <f t="shared" si="17"/>
        <v>0</v>
      </c>
      <c r="H58" s="264">
        <f t="shared" si="17"/>
        <v>0</v>
      </c>
      <c r="I58" s="264">
        <f t="shared" si="17"/>
        <v>0</v>
      </c>
      <c r="J58" s="264">
        <f t="shared" si="17"/>
        <v>0</v>
      </c>
      <c r="K58" s="264">
        <f t="shared" si="17"/>
        <v>0</v>
      </c>
      <c r="L58" s="264">
        <f t="shared" si="17"/>
        <v>0</v>
      </c>
      <c r="M58" s="264">
        <f t="shared" si="17"/>
        <v>0</v>
      </c>
      <c r="N58" s="264">
        <f t="shared" si="17"/>
        <v>0</v>
      </c>
      <c r="O58" s="264">
        <f t="shared" si="17"/>
        <v>0</v>
      </c>
      <c r="P58" s="264">
        <f t="shared" si="17"/>
        <v>0</v>
      </c>
      <c r="Q58" s="264">
        <f t="shared" si="17"/>
        <v>0</v>
      </c>
      <c r="R58" s="264">
        <f t="shared" si="17"/>
        <v>0</v>
      </c>
      <c r="S58" s="264">
        <f t="shared" si="17"/>
        <v>0</v>
      </c>
      <c r="T58" s="264">
        <f t="shared" si="17"/>
        <v>0</v>
      </c>
      <c r="U58" s="264">
        <f t="shared" si="17"/>
        <v>0</v>
      </c>
      <c r="V58" s="264">
        <f t="shared" si="17"/>
        <v>0</v>
      </c>
      <c r="W58" s="264">
        <f t="shared" si="17"/>
        <v>0</v>
      </c>
      <c r="X58" s="264">
        <f t="shared" si="17"/>
        <v>0</v>
      </c>
      <c r="Y58" s="264">
        <f t="shared" si="17"/>
        <v>0</v>
      </c>
      <c r="Z58" s="264">
        <f t="shared" si="17"/>
        <v>0</v>
      </c>
      <c r="AA58" s="264">
        <f t="shared" si="17"/>
        <v>0</v>
      </c>
      <c r="AB58" s="264">
        <f t="shared" si="17"/>
        <v>0</v>
      </c>
      <c r="AC58" s="264">
        <f t="shared" si="17"/>
        <v>0</v>
      </c>
      <c r="AD58" s="264">
        <f t="shared" si="17"/>
        <v>0</v>
      </c>
      <c r="AE58" s="264">
        <f t="shared" si="17"/>
        <v>0</v>
      </c>
      <c r="AF58" s="264">
        <f t="shared" si="17"/>
        <v>0</v>
      </c>
      <c r="AG58" s="264">
        <f t="shared" si="17"/>
        <v>0</v>
      </c>
    </row>
    <row r="59" spans="1:33" ht="31.5">
      <c r="A59" s="175" t="s">
        <v>462</v>
      </c>
      <c r="B59" s="270" t="s">
        <v>447</v>
      </c>
      <c r="C59" s="182" t="s">
        <v>116</v>
      </c>
      <c r="D59" s="264">
        <f t="shared" si="17"/>
        <v>0</v>
      </c>
      <c r="E59" s="264">
        <f t="shared" si="17"/>
        <v>0</v>
      </c>
      <c r="F59" s="264">
        <f t="shared" si="17"/>
        <v>0</v>
      </c>
      <c r="G59" s="264">
        <f t="shared" si="17"/>
        <v>0</v>
      </c>
      <c r="H59" s="264">
        <f t="shared" si="17"/>
        <v>0</v>
      </c>
      <c r="I59" s="264">
        <f t="shared" si="17"/>
        <v>0</v>
      </c>
      <c r="J59" s="264">
        <f t="shared" si="17"/>
        <v>0</v>
      </c>
      <c r="K59" s="264">
        <f t="shared" si="17"/>
        <v>0</v>
      </c>
      <c r="L59" s="264">
        <f t="shared" si="17"/>
        <v>0</v>
      </c>
      <c r="M59" s="264">
        <f t="shared" si="17"/>
        <v>0</v>
      </c>
      <c r="N59" s="264">
        <f t="shared" si="17"/>
        <v>0</v>
      </c>
      <c r="O59" s="264">
        <f t="shared" si="17"/>
        <v>0</v>
      </c>
      <c r="P59" s="264">
        <f t="shared" si="17"/>
        <v>0</v>
      </c>
      <c r="Q59" s="264">
        <f t="shared" si="17"/>
        <v>0</v>
      </c>
      <c r="R59" s="264">
        <f t="shared" si="17"/>
        <v>0</v>
      </c>
      <c r="S59" s="264">
        <f t="shared" si="17"/>
        <v>0</v>
      </c>
      <c r="T59" s="264">
        <f t="shared" si="17"/>
        <v>0</v>
      </c>
      <c r="U59" s="264">
        <f t="shared" si="17"/>
        <v>0</v>
      </c>
      <c r="V59" s="264">
        <f t="shared" si="17"/>
        <v>0</v>
      </c>
      <c r="W59" s="264">
        <f t="shared" si="17"/>
        <v>0</v>
      </c>
      <c r="X59" s="264">
        <f t="shared" si="17"/>
        <v>0</v>
      </c>
      <c r="Y59" s="264">
        <f t="shared" si="17"/>
        <v>0</v>
      </c>
      <c r="Z59" s="264">
        <f t="shared" si="17"/>
        <v>0</v>
      </c>
      <c r="AA59" s="264">
        <f t="shared" si="17"/>
        <v>0</v>
      </c>
      <c r="AB59" s="264">
        <f t="shared" si="17"/>
        <v>0</v>
      </c>
      <c r="AC59" s="264">
        <f t="shared" si="17"/>
        <v>0</v>
      </c>
      <c r="AD59" s="264">
        <f t="shared" si="17"/>
        <v>0</v>
      </c>
      <c r="AE59" s="264">
        <f t="shared" si="17"/>
        <v>0</v>
      </c>
      <c r="AF59" s="264">
        <f t="shared" si="17"/>
        <v>0</v>
      </c>
      <c r="AG59" s="264">
        <f t="shared" si="17"/>
        <v>0</v>
      </c>
    </row>
    <row r="60" spans="1:33" ht="15.75">
      <c r="A60" s="175" t="s">
        <v>462</v>
      </c>
      <c r="B60" s="270" t="s">
        <v>448</v>
      </c>
      <c r="C60" s="182" t="s">
        <v>116</v>
      </c>
      <c r="D60" s="264">
        <f t="shared" si="17"/>
        <v>0</v>
      </c>
      <c r="E60" s="264">
        <f t="shared" si="17"/>
        <v>0</v>
      </c>
      <c r="F60" s="264">
        <f t="shared" si="17"/>
        <v>0</v>
      </c>
      <c r="G60" s="264">
        <f t="shared" si="17"/>
        <v>0</v>
      </c>
      <c r="H60" s="264">
        <f t="shared" si="17"/>
        <v>0</v>
      </c>
      <c r="I60" s="264">
        <f t="shared" si="17"/>
        <v>0</v>
      </c>
      <c r="J60" s="264">
        <f t="shared" si="17"/>
        <v>0</v>
      </c>
      <c r="K60" s="264">
        <f t="shared" si="17"/>
        <v>0</v>
      </c>
      <c r="L60" s="264">
        <f t="shared" si="17"/>
        <v>0</v>
      </c>
      <c r="M60" s="264">
        <f t="shared" si="17"/>
        <v>0</v>
      </c>
      <c r="N60" s="264">
        <f t="shared" si="17"/>
        <v>0</v>
      </c>
      <c r="O60" s="264">
        <f t="shared" si="17"/>
        <v>0</v>
      </c>
      <c r="P60" s="264">
        <f t="shared" si="17"/>
        <v>0</v>
      </c>
      <c r="Q60" s="264">
        <f t="shared" si="17"/>
        <v>0</v>
      </c>
      <c r="R60" s="264">
        <f t="shared" si="17"/>
        <v>0</v>
      </c>
      <c r="S60" s="264">
        <f t="shared" si="17"/>
        <v>0</v>
      </c>
      <c r="T60" s="264">
        <f t="shared" si="17"/>
        <v>0</v>
      </c>
      <c r="U60" s="264">
        <f t="shared" si="17"/>
        <v>0</v>
      </c>
      <c r="V60" s="264">
        <f t="shared" si="17"/>
        <v>0</v>
      </c>
      <c r="W60" s="264">
        <f t="shared" si="17"/>
        <v>0</v>
      </c>
      <c r="X60" s="264">
        <f t="shared" si="17"/>
        <v>0</v>
      </c>
      <c r="Y60" s="264">
        <f t="shared" si="17"/>
        <v>0</v>
      </c>
      <c r="Z60" s="264">
        <f t="shared" si="17"/>
        <v>0</v>
      </c>
      <c r="AA60" s="264">
        <f t="shared" si="17"/>
        <v>0</v>
      </c>
      <c r="AB60" s="264">
        <f t="shared" si="17"/>
        <v>0</v>
      </c>
      <c r="AC60" s="264">
        <f t="shared" si="17"/>
        <v>0</v>
      </c>
      <c r="AD60" s="264">
        <f t="shared" si="17"/>
        <v>0</v>
      </c>
      <c r="AE60" s="264">
        <f t="shared" si="17"/>
        <v>0</v>
      </c>
      <c r="AF60" s="264">
        <f t="shared" si="17"/>
        <v>0</v>
      </c>
      <c r="AG60" s="264">
        <f t="shared" si="17"/>
        <v>0</v>
      </c>
    </row>
    <row r="61" spans="1:33" ht="31.5">
      <c r="A61" s="175" t="s">
        <v>462</v>
      </c>
      <c r="B61" s="270" t="s">
        <v>447</v>
      </c>
      <c r="C61" s="182" t="s">
        <v>116</v>
      </c>
      <c r="D61" s="264">
        <f t="shared" si="17"/>
        <v>0</v>
      </c>
      <c r="E61" s="264">
        <f t="shared" si="17"/>
        <v>0</v>
      </c>
      <c r="F61" s="264">
        <f t="shared" si="17"/>
        <v>0</v>
      </c>
      <c r="G61" s="264">
        <f t="shared" si="17"/>
        <v>0</v>
      </c>
      <c r="H61" s="264">
        <f t="shared" si="17"/>
        <v>0</v>
      </c>
      <c r="I61" s="264">
        <f t="shared" si="17"/>
        <v>0</v>
      </c>
      <c r="J61" s="264">
        <f t="shared" si="17"/>
        <v>0</v>
      </c>
      <c r="K61" s="264">
        <f t="shared" si="17"/>
        <v>0</v>
      </c>
      <c r="L61" s="264">
        <f t="shared" si="17"/>
        <v>0</v>
      </c>
      <c r="M61" s="264">
        <f t="shared" si="17"/>
        <v>0</v>
      </c>
      <c r="N61" s="264">
        <f t="shared" si="17"/>
        <v>0</v>
      </c>
      <c r="O61" s="264">
        <f t="shared" si="17"/>
        <v>0</v>
      </c>
      <c r="P61" s="264">
        <f t="shared" si="17"/>
        <v>0</v>
      </c>
      <c r="Q61" s="264">
        <f t="shared" si="17"/>
        <v>0</v>
      </c>
      <c r="R61" s="264">
        <f t="shared" si="17"/>
        <v>0</v>
      </c>
      <c r="S61" s="264">
        <f t="shared" si="17"/>
        <v>0</v>
      </c>
      <c r="T61" s="264">
        <f t="shared" si="17"/>
        <v>0</v>
      </c>
      <c r="U61" s="264">
        <f t="shared" si="17"/>
        <v>0</v>
      </c>
      <c r="V61" s="264">
        <f t="shared" si="17"/>
        <v>0</v>
      </c>
      <c r="W61" s="264">
        <f t="shared" si="17"/>
        <v>0</v>
      </c>
      <c r="X61" s="264">
        <f t="shared" si="17"/>
        <v>0</v>
      </c>
      <c r="Y61" s="264">
        <f t="shared" si="17"/>
        <v>0</v>
      </c>
      <c r="Z61" s="264">
        <f t="shared" si="17"/>
        <v>0</v>
      </c>
      <c r="AA61" s="264">
        <f t="shared" si="17"/>
        <v>0</v>
      </c>
      <c r="AB61" s="264">
        <f t="shared" si="17"/>
        <v>0</v>
      </c>
      <c r="AC61" s="264">
        <f t="shared" si="17"/>
        <v>0</v>
      </c>
      <c r="AD61" s="264">
        <f t="shared" si="17"/>
        <v>0</v>
      </c>
      <c r="AE61" s="264">
        <f t="shared" si="17"/>
        <v>0</v>
      </c>
      <c r="AF61" s="264">
        <f t="shared" si="17"/>
        <v>0</v>
      </c>
      <c r="AG61" s="264">
        <f t="shared" si="17"/>
        <v>0</v>
      </c>
    </row>
    <row r="62" spans="1:33" ht="15.75">
      <c r="A62" s="175" t="s">
        <v>462</v>
      </c>
      <c r="B62" s="270" t="s">
        <v>449</v>
      </c>
      <c r="C62" s="182" t="s">
        <v>116</v>
      </c>
      <c r="D62" s="264">
        <f t="shared" si="17"/>
        <v>0</v>
      </c>
      <c r="E62" s="264">
        <f t="shared" si="17"/>
        <v>0</v>
      </c>
      <c r="F62" s="264">
        <f t="shared" si="17"/>
        <v>0</v>
      </c>
      <c r="G62" s="264">
        <f t="shared" si="17"/>
        <v>0</v>
      </c>
      <c r="H62" s="264">
        <f t="shared" si="17"/>
        <v>0</v>
      </c>
      <c r="I62" s="264">
        <f t="shared" si="17"/>
        <v>0</v>
      </c>
      <c r="J62" s="264">
        <f t="shared" si="17"/>
        <v>0</v>
      </c>
      <c r="K62" s="264">
        <f t="shared" si="17"/>
        <v>0</v>
      </c>
      <c r="L62" s="264">
        <f t="shared" si="17"/>
        <v>0</v>
      </c>
      <c r="M62" s="264">
        <f t="shared" si="17"/>
        <v>0</v>
      </c>
      <c r="N62" s="264">
        <f t="shared" si="17"/>
        <v>0</v>
      </c>
      <c r="O62" s="264">
        <f t="shared" si="17"/>
        <v>0</v>
      </c>
      <c r="P62" s="264">
        <f t="shared" si="17"/>
        <v>0</v>
      </c>
      <c r="Q62" s="264">
        <f t="shared" si="17"/>
        <v>0</v>
      </c>
      <c r="R62" s="264">
        <f t="shared" si="17"/>
        <v>0</v>
      </c>
      <c r="S62" s="264">
        <f t="shared" si="17"/>
        <v>0</v>
      </c>
      <c r="T62" s="264">
        <f t="shared" si="17"/>
        <v>0</v>
      </c>
      <c r="U62" s="264">
        <f t="shared" si="17"/>
        <v>0</v>
      </c>
      <c r="V62" s="264">
        <f t="shared" si="17"/>
        <v>0</v>
      </c>
      <c r="W62" s="264">
        <f t="shared" si="17"/>
        <v>0</v>
      </c>
      <c r="X62" s="264">
        <f t="shared" si="17"/>
        <v>0</v>
      </c>
      <c r="Y62" s="264">
        <f t="shared" si="17"/>
        <v>0</v>
      </c>
      <c r="Z62" s="264">
        <f t="shared" si="17"/>
        <v>0</v>
      </c>
      <c r="AA62" s="264">
        <f t="shared" si="17"/>
        <v>0</v>
      </c>
      <c r="AB62" s="264">
        <f t="shared" si="17"/>
        <v>0</v>
      </c>
      <c r="AC62" s="264">
        <f t="shared" si="17"/>
        <v>0</v>
      </c>
      <c r="AD62" s="264">
        <f t="shared" si="17"/>
        <v>0</v>
      </c>
      <c r="AE62" s="264">
        <f t="shared" si="17"/>
        <v>0</v>
      </c>
      <c r="AF62" s="264">
        <f t="shared" si="17"/>
        <v>0</v>
      </c>
      <c r="AG62" s="264">
        <f t="shared" si="17"/>
        <v>0</v>
      </c>
    </row>
    <row r="63" spans="1:33" ht="15.75">
      <c r="A63" s="175" t="s">
        <v>462</v>
      </c>
      <c r="B63" s="270" t="s">
        <v>450</v>
      </c>
      <c r="C63" s="182" t="s">
        <v>116</v>
      </c>
      <c r="D63" s="264">
        <f t="shared" si="17"/>
        <v>0</v>
      </c>
      <c r="E63" s="264">
        <f t="shared" si="17"/>
        <v>0</v>
      </c>
      <c r="F63" s="264">
        <f t="shared" si="17"/>
        <v>0</v>
      </c>
      <c r="G63" s="264">
        <f t="shared" si="17"/>
        <v>0</v>
      </c>
      <c r="H63" s="264">
        <f t="shared" si="17"/>
        <v>0</v>
      </c>
      <c r="I63" s="264">
        <f t="shared" si="17"/>
        <v>0</v>
      </c>
      <c r="J63" s="264">
        <f t="shared" si="17"/>
        <v>0</v>
      </c>
      <c r="K63" s="264">
        <f t="shared" si="17"/>
        <v>0</v>
      </c>
      <c r="L63" s="264">
        <f t="shared" si="17"/>
        <v>0</v>
      </c>
      <c r="M63" s="264">
        <f t="shared" si="17"/>
        <v>0</v>
      </c>
      <c r="N63" s="264">
        <f t="shared" si="17"/>
        <v>0</v>
      </c>
      <c r="O63" s="264">
        <f t="shared" si="17"/>
        <v>0</v>
      </c>
      <c r="P63" s="264">
        <f t="shared" si="17"/>
        <v>0</v>
      </c>
      <c r="Q63" s="264">
        <f t="shared" si="17"/>
        <v>0</v>
      </c>
      <c r="R63" s="264">
        <f t="shared" si="17"/>
        <v>0</v>
      </c>
      <c r="S63" s="264">
        <f t="shared" si="17"/>
        <v>0</v>
      </c>
      <c r="T63" s="264">
        <f t="shared" si="17"/>
        <v>0</v>
      </c>
      <c r="U63" s="264">
        <f t="shared" si="17"/>
        <v>0</v>
      </c>
      <c r="V63" s="264">
        <f t="shared" si="17"/>
        <v>0</v>
      </c>
      <c r="W63" s="264">
        <f t="shared" si="17"/>
        <v>0</v>
      </c>
      <c r="X63" s="264">
        <f t="shared" si="17"/>
        <v>0</v>
      </c>
      <c r="Y63" s="264">
        <f t="shared" si="17"/>
        <v>0</v>
      </c>
      <c r="Z63" s="264">
        <f t="shared" si="17"/>
        <v>0</v>
      </c>
      <c r="AA63" s="264">
        <f t="shared" si="17"/>
        <v>0</v>
      </c>
      <c r="AB63" s="264">
        <f t="shared" si="17"/>
        <v>0</v>
      </c>
      <c r="AC63" s="264">
        <f t="shared" si="17"/>
        <v>0</v>
      </c>
      <c r="AD63" s="264">
        <f t="shared" si="17"/>
        <v>0</v>
      </c>
      <c r="AE63" s="264">
        <f t="shared" si="17"/>
        <v>0</v>
      </c>
      <c r="AF63" s="264">
        <f t="shared" si="17"/>
        <v>0</v>
      </c>
      <c r="AG63" s="264">
        <f t="shared" si="17"/>
        <v>0</v>
      </c>
    </row>
    <row r="64" spans="1:33" ht="15.75">
      <c r="A64" s="175" t="s">
        <v>462</v>
      </c>
      <c r="B64" s="270" t="s">
        <v>451</v>
      </c>
      <c r="C64" s="182" t="s">
        <v>116</v>
      </c>
      <c r="D64" s="264">
        <f t="shared" si="17"/>
        <v>0</v>
      </c>
      <c r="E64" s="264">
        <f t="shared" si="17"/>
        <v>0</v>
      </c>
      <c r="F64" s="264">
        <f t="shared" si="17"/>
        <v>0</v>
      </c>
      <c r="G64" s="264">
        <f t="shared" si="17"/>
        <v>0</v>
      </c>
      <c r="H64" s="264">
        <f t="shared" si="17"/>
        <v>0</v>
      </c>
      <c r="I64" s="264">
        <f t="shared" si="17"/>
        <v>0</v>
      </c>
      <c r="J64" s="264">
        <f t="shared" si="17"/>
        <v>0</v>
      </c>
      <c r="K64" s="264">
        <f t="shared" si="17"/>
        <v>0</v>
      </c>
      <c r="L64" s="264">
        <f t="shared" si="17"/>
        <v>0</v>
      </c>
      <c r="M64" s="264">
        <f t="shared" si="17"/>
        <v>0</v>
      </c>
      <c r="N64" s="264">
        <f t="shared" si="17"/>
        <v>0</v>
      </c>
      <c r="O64" s="264">
        <f t="shared" si="17"/>
        <v>0</v>
      </c>
      <c r="P64" s="264">
        <f aca="true" t="shared" si="18" ref="E64:AG68">SUM(P65:P65)</f>
        <v>0</v>
      </c>
      <c r="Q64" s="264">
        <f t="shared" si="18"/>
        <v>0</v>
      </c>
      <c r="R64" s="264">
        <f t="shared" si="18"/>
        <v>0</v>
      </c>
      <c r="S64" s="264">
        <f t="shared" si="18"/>
        <v>0</v>
      </c>
      <c r="T64" s="264">
        <f t="shared" si="18"/>
        <v>0</v>
      </c>
      <c r="U64" s="264">
        <f t="shared" si="18"/>
        <v>0</v>
      </c>
      <c r="V64" s="264">
        <f t="shared" si="18"/>
        <v>0</v>
      </c>
      <c r="W64" s="264">
        <f t="shared" si="18"/>
        <v>0</v>
      </c>
      <c r="X64" s="264">
        <f t="shared" si="18"/>
        <v>0</v>
      </c>
      <c r="Y64" s="264">
        <f t="shared" si="18"/>
        <v>0</v>
      </c>
      <c r="Z64" s="264">
        <f t="shared" si="18"/>
        <v>0</v>
      </c>
      <c r="AA64" s="264">
        <f t="shared" si="18"/>
        <v>0</v>
      </c>
      <c r="AB64" s="264">
        <f t="shared" si="18"/>
        <v>0</v>
      </c>
      <c r="AC64" s="264">
        <f t="shared" si="18"/>
        <v>0</v>
      </c>
      <c r="AD64" s="264">
        <f t="shared" si="18"/>
        <v>0</v>
      </c>
      <c r="AE64" s="264">
        <f t="shared" si="18"/>
        <v>0</v>
      </c>
      <c r="AF64" s="264">
        <f t="shared" si="18"/>
        <v>0</v>
      </c>
      <c r="AG64" s="264">
        <f t="shared" si="18"/>
        <v>0</v>
      </c>
    </row>
    <row r="65" spans="1:33" ht="15.75">
      <c r="A65" s="175" t="s">
        <v>462</v>
      </c>
      <c r="B65" s="270" t="s">
        <v>452</v>
      </c>
      <c r="C65" s="182" t="s">
        <v>116</v>
      </c>
      <c r="D65" s="264">
        <f t="shared" si="17"/>
        <v>0</v>
      </c>
      <c r="E65" s="264">
        <f t="shared" si="18"/>
        <v>0</v>
      </c>
      <c r="F65" s="264">
        <f t="shared" si="18"/>
        <v>0</v>
      </c>
      <c r="G65" s="264">
        <f t="shared" si="18"/>
        <v>0</v>
      </c>
      <c r="H65" s="264">
        <f t="shared" si="18"/>
        <v>0</v>
      </c>
      <c r="I65" s="264">
        <f t="shared" si="18"/>
        <v>0</v>
      </c>
      <c r="J65" s="264">
        <f t="shared" si="18"/>
        <v>0</v>
      </c>
      <c r="K65" s="264">
        <f t="shared" si="18"/>
        <v>0</v>
      </c>
      <c r="L65" s="264">
        <f t="shared" si="18"/>
        <v>0</v>
      </c>
      <c r="M65" s="264">
        <f t="shared" si="18"/>
        <v>0</v>
      </c>
      <c r="N65" s="264">
        <f t="shared" si="18"/>
        <v>0</v>
      </c>
      <c r="O65" s="264">
        <f t="shared" si="18"/>
        <v>0</v>
      </c>
      <c r="P65" s="264">
        <f t="shared" si="18"/>
        <v>0</v>
      </c>
      <c r="Q65" s="264">
        <f t="shared" si="18"/>
        <v>0</v>
      </c>
      <c r="R65" s="264">
        <f t="shared" si="18"/>
        <v>0</v>
      </c>
      <c r="S65" s="264">
        <f t="shared" si="18"/>
        <v>0</v>
      </c>
      <c r="T65" s="264">
        <f t="shared" si="18"/>
        <v>0</v>
      </c>
      <c r="U65" s="264">
        <f t="shared" si="18"/>
        <v>0</v>
      </c>
      <c r="V65" s="264">
        <f t="shared" si="18"/>
        <v>0</v>
      </c>
      <c r="W65" s="264">
        <f t="shared" si="18"/>
        <v>0</v>
      </c>
      <c r="X65" s="264">
        <f t="shared" si="18"/>
        <v>0</v>
      </c>
      <c r="Y65" s="264">
        <f t="shared" si="18"/>
        <v>0</v>
      </c>
      <c r="Z65" s="264">
        <f t="shared" si="18"/>
        <v>0</v>
      </c>
      <c r="AA65" s="264">
        <f t="shared" si="18"/>
        <v>0</v>
      </c>
      <c r="AB65" s="264">
        <f t="shared" si="18"/>
        <v>0</v>
      </c>
      <c r="AC65" s="264">
        <f t="shared" si="18"/>
        <v>0</v>
      </c>
      <c r="AD65" s="264">
        <f t="shared" si="18"/>
        <v>0</v>
      </c>
      <c r="AE65" s="264">
        <f t="shared" si="18"/>
        <v>0</v>
      </c>
      <c r="AF65" s="264">
        <f t="shared" si="18"/>
        <v>0</v>
      </c>
      <c r="AG65" s="264">
        <f t="shared" si="18"/>
        <v>0</v>
      </c>
    </row>
    <row r="66" spans="1:33" ht="15.75">
      <c r="A66" s="175" t="s">
        <v>462</v>
      </c>
      <c r="B66" s="270" t="s">
        <v>453</v>
      </c>
      <c r="C66" s="182" t="s">
        <v>116</v>
      </c>
      <c r="D66" s="264">
        <f t="shared" si="17"/>
        <v>0</v>
      </c>
      <c r="E66" s="264">
        <f t="shared" si="18"/>
        <v>0</v>
      </c>
      <c r="F66" s="264">
        <f t="shared" si="18"/>
        <v>0</v>
      </c>
      <c r="G66" s="264">
        <f t="shared" si="18"/>
        <v>0</v>
      </c>
      <c r="H66" s="264">
        <f t="shared" si="18"/>
        <v>0</v>
      </c>
      <c r="I66" s="264">
        <f t="shared" si="18"/>
        <v>0</v>
      </c>
      <c r="J66" s="264">
        <f t="shared" si="18"/>
        <v>0</v>
      </c>
      <c r="K66" s="264">
        <f t="shared" si="18"/>
        <v>0</v>
      </c>
      <c r="L66" s="264">
        <f t="shared" si="18"/>
        <v>0</v>
      </c>
      <c r="M66" s="264">
        <f t="shared" si="18"/>
        <v>0</v>
      </c>
      <c r="N66" s="264">
        <f t="shared" si="18"/>
        <v>0</v>
      </c>
      <c r="O66" s="264">
        <f t="shared" si="18"/>
        <v>0</v>
      </c>
      <c r="P66" s="264">
        <f t="shared" si="18"/>
        <v>0</v>
      </c>
      <c r="Q66" s="264">
        <f t="shared" si="18"/>
        <v>0</v>
      </c>
      <c r="R66" s="264">
        <f t="shared" si="18"/>
        <v>0</v>
      </c>
      <c r="S66" s="264">
        <f t="shared" si="18"/>
        <v>0</v>
      </c>
      <c r="T66" s="264">
        <f t="shared" si="18"/>
        <v>0</v>
      </c>
      <c r="U66" s="264">
        <f t="shared" si="18"/>
        <v>0</v>
      </c>
      <c r="V66" s="264">
        <f t="shared" si="18"/>
        <v>0</v>
      </c>
      <c r="W66" s="264">
        <f t="shared" si="18"/>
        <v>0</v>
      </c>
      <c r="X66" s="264">
        <f t="shared" si="18"/>
        <v>0</v>
      </c>
      <c r="Y66" s="264">
        <f t="shared" si="18"/>
        <v>0</v>
      </c>
      <c r="Z66" s="264">
        <f t="shared" si="18"/>
        <v>0</v>
      </c>
      <c r="AA66" s="264">
        <f t="shared" si="18"/>
        <v>0</v>
      </c>
      <c r="AB66" s="264">
        <f t="shared" si="18"/>
        <v>0</v>
      </c>
      <c r="AC66" s="264">
        <f t="shared" si="18"/>
        <v>0</v>
      </c>
      <c r="AD66" s="264">
        <f t="shared" si="18"/>
        <v>0</v>
      </c>
      <c r="AE66" s="264">
        <f t="shared" si="18"/>
        <v>0</v>
      </c>
      <c r="AF66" s="264">
        <f t="shared" si="18"/>
        <v>0</v>
      </c>
      <c r="AG66" s="264">
        <f t="shared" si="18"/>
        <v>0</v>
      </c>
    </row>
    <row r="67" spans="1:33" ht="15.75">
      <c r="A67" s="175" t="s">
        <v>462</v>
      </c>
      <c r="B67" s="270" t="s">
        <v>454</v>
      </c>
      <c r="C67" s="182" t="s">
        <v>116</v>
      </c>
      <c r="D67" s="264">
        <f t="shared" si="17"/>
        <v>0</v>
      </c>
      <c r="E67" s="264">
        <f t="shared" si="18"/>
        <v>0</v>
      </c>
      <c r="F67" s="264">
        <f t="shared" si="18"/>
        <v>0</v>
      </c>
      <c r="G67" s="264">
        <f t="shared" si="18"/>
        <v>0</v>
      </c>
      <c r="H67" s="264">
        <f t="shared" si="18"/>
        <v>0</v>
      </c>
      <c r="I67" s="264">
        <f t="shared" si="18"/>
        <v>0</v>
      </c>
      <c r="J67" s="264">
        <f t="shared" si="18"/>
        <v>0</v>
      </c>
      <c r="K67" s="264">
        <f t="shared" si="18"/>
        <v>0</v>
      </c>
      <c r="L67" s="264">
        <f t="shared" si="18"/>
        <v>0</v>
      </c>
      <c r="M67" s="264">
        <f t="shared" si="18"/>
        <v>0</v>
      </c>
      <c r="N67" s="264">
        <f t="shared" si="18"/>
        <v>0</v>
      </c>
      <c r="O67" s="264">
        <f t="shared" si="18"/>
        <v>0</v>
      </c>
      <c r="P67" s="264">
        <f t="shared" si="18"/>
        <v>0</v>
      </c>
      <c r="Q67" s="264">
        <f t="shared" si="18"/>
        <v>0</v>
      </c>
      <c r="R67" s="264">
        <f t="shared" si="18"/>
        <v>0</v>
      </c>
      <c r="S67" s="264">
        <f t="shared" si="18"/>
        <v>0</v>
      </c>
      <c r="T67" s="264">
        <f t="shared" si="18"/>
        <v>0</v>
      </c>
      <c r="U67" s="264">
        <f t="shared" si="18"/>
        <v>0</v>
      </c>
      <c r="V67" s="264">
        <f t="shared" si="18"/>
        <v>0</v>
      </c>
      <c r="W67" s="264">
        <f t="shared" si="18"/>
        <v>0</v>
      </c>
      <c r="X67" s="264">
        <f t="shared" si="18"/>
        <v>0</v>
      </c>
      <c r="Y67" s="264">
        <f t="shared" si="18"/>
        <v>0</v>
      </c>
      <c r="Z67" s="264">
        <f t="shared" si="18"/>
        <v>0</v>
      </c>
      <c r="AA67" s="264">
        <f t="shared" si="18"/>
        <v>0</v>
      </c>
      <c r="AB67" s="264">
        <f t="shared" si="18"/>
        <v>0</v>
      </c>
      <c r="AC67" s="264">
        <f t="shared" si="18"/>
        <v>0</v>
      </c>
      <c r="AD67" s="264">
        <f t="shared" si="18"/>
        <v>0</v>
      </c>
      <c r="AE67" s="264">
        <f t="shared" si="18"/>
        <v>0</v>
      </c>
      <c r="AF67" s="264">
        <f t="shared" si="18"/>
        <v>0</v>
      </c>
      <c r="AG67" s="264">
        <f t="shared" si="18"/>
        <v>0</v>
      </c>
    </row>
    <row r="68" spans="1:33" ht="15.75">
      <c r="A68" s="175" t="s">
        <v>462</v>
      </c>
      <c r="B68" s="270" t="s">
        <v>455</v>
      </c>
      <c r="C68" s="182" t="s">
        <v>116</v>
      </c>
      <c r="D68" s="264">
        <f t="shared" si="17"/>
        <v>0</v>
      </c>
      <c r="E68" s="264">
        <f t="shared" si="18"/>
        <v>0</v>
      </c>
      <c r="F68" s="264">
        <f t="shared" si="18"/>
        <v>0</v>
      </c>
      <c r="G68" s="264">
        <f t="shared" si="18"/>
        <v>0</v>
      </c>
      <c r="H68" s="264">
        <f t="shared" si="18"/>
        <v>0</v>
      </c>
      <c r="I68" s="264">
        <f t="shared" si="18"/>
        <v>0</v>
      </c>
      <c r="J68" s="264">
        <f t="shared" si="18"/>
        <v>0</v>
      </c>
      <c r="K68" s="264">
        <f t="shared" si="18"/>
        <v>0</v>
      </c>
      <c r="L68" s="264">
        <f t="shared" si="18"/>
        <v>0</v>
      </c>
      <c r="M68" s="264">
        <f t="shared" si="18"/>
        <v>0</v>
      </c>
      <c r="N68" s="264">
        <f t="shared" si="18"/>
        <v>0</v>
      </c>
      <c r="O68" s="264">
        <f t="shared" si="18"/>
        <v>0</v>
      </c>
      <c r="P68" s="264">
        <f t="shared" si="18"/>
        <v>0</v>
      </c>
      <c r="Q68" s="264">
        <f t="shared" si="18"/>
        <v>0</v>
      </c>
      <c r="R68" s="264">
        <f t="shared" si="18"/>
        <v>0</v>
      </c>
      <c r="S68" s="264">
        <f t="shared" si="18"/>
        <v>0</v>
      </c>
      <c r="T68" s="264">
        <f t="shared" si="18"/>
        <v>0</v>
      </c>
      <c r="U68" s="264">
        <f t="shared" si="18"/>
        <v>0</v>
      </c>
      <c r="V68" s="264">
        <f t="shared" si="18"/>
        <v>0</v>
      </c>
      <c r="W68" s="264">
        <f t="shared" si="18"/>
        <v>0</v>
      </c>
      <c r="X68" s="264">
        <f t="shared" si="18"/>
        <v>0</v>
      </c>
      <c r="Y68" s="264">
        <f t="shared" si="18"/>
        <v>0</v>
      </c>
      <c r="Z68" s="264">
        <f t="shared" si="18"/>
        <v>0</v>
      </c>
      <c r="AA68" s="264">
        <f t="shared" si="18"/>
        <v>0</v>
      </c>
      <c r="AB68" s="264">
        <f t="shared" si="18"/>
        <v>0</v>
      </c>
      <c r="AC68" s="264">
        <f t="shared" si="18"/>
        <v>0</v>
      </c>
      <c r="AD68" s="264">
        <f t="shared" si="18"/>
        <v>0</v>
      </c>
      <c r="AE68" s="264">
        <f t="shared" si="18"/>
        <v>0</v>
      </c>
      <c r="AF68" s="264">
        <f t="shared" si="18"/>
        <v>0</v>
      </c>
      <c r="AG68" s="264">
        <f t="shared" si="18"/>
        <v>0</v>
      </c>
    </row>
    <row r="69" spans="1:33" ht="15.7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</row>
  </sheetData>
  <sheetProtection/>
  <mergeCells count="27">
    <mergeCell ref="D14:AG14"/>
    <mergeCell ref="V15:AA16"/>
    <mergeCell ref="J15:O16"/>
    <mergeCell ref="D17:I17"/>
    <mergeCell ref="J17:O17"/>
    <mergeCell ref="P15:U16"/>
    <mergeCell ref="AB15:AG16"/>
    <mergeCell ref="BC15:BI16"/>
    <mergeCell ref="A12:AG12"/>
    <mergeCell ref="B4:AE4"/>
    <mergeCell ref="B5:AE5"/>
    <mergeCell ref="B7:AE7"/>
    <mergeCell ref="D15:I16"/>
    <mergeCell ref="A13:O13"/>
    <mergeCell ref="A14:A18"/>
    <mergeCell ref="B14:B18"/>
    <mergeCell ref="C14:C18"/>
    <mergeCell ref="BJ17:BP17"/>
    <mergeCell ref="BQ17:BW17"/>
    <mergeCell ref="P17:U17"/>
    <mergeCell ref="AB17:AG17"/>
    <mergeCell ref="BJ15:BP16"/>
    <mergeCell ref="BQ15:BW16"/>
    <mergeCell ref="AV17:BB17"/>
    <mergeCell ref="BC17:BI17"/>
    <mergeCell ref="V17:AA17"/>
    <mergeCell ref="AV15:BB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67"/>
  <sheetViews>
    <sheetView view="pageBreakPreview" zoomScale="55" zoomScaleNormal="40" zoomScaleSheetLayoutView="55" zoomScalePageLayoutView="0" workbookViewId="0" topLeftCell="A1">
      <pane xSplit="2" ySplit="19" topLeftCell="R52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Z2" sqref="AZ2"/>
    </sheetView>
  </sheetViews>
  <sheetFormatPr defaultColWidth="9.00390625" defaultRowHeight="15.75"/>
  <cols>
    <col min="1" max="1" width="11.375" style="135" customWidth="1"/>
    <col min="2" max="2" width="35.625" style="135" customWidth="1"/>
    <col min="3" max="3" width="19.25390625" style="135" customWidth="1"/>
    <col min="4" max="5" width="6.50390625" style="135" bestFit="1" customWidth="1"/>
    <col min="6" max="6" width="7.625" style="135" bestFit="1" customWidth="1"/>
    <col min="7" max="7" width="7.00390625" style="135" bestFit="1" customWidth="1"/>
    <col min="8" max="9" width="6.50390625" style="135" bestFit="1" customWidth="1"/>
    <col min="10" max="10" width="7.625" style="135" bestFit="1" customWidth="1"/>
    <col min="11" max="12" width="6.50390625" style="135" bestFit="1" customWidth="1"/>
    <col min="13" max="14" width="7.00390625" style="135" bestFit="1" customWidth="1"/>
    <col min="15" max="19" width="6.50390625" style="135" bestFit="1" customWidth="1"/>
    <col min="20" max="20" width="7.00390625" style="135" bestFit="1" customWidth="1"/>
    <col min="21" max="21" width="8.00390625" style="135" customWidth="1"/>
    <col min="22" max="22" width="7.875" style="135" customWidth="1"/>
    <col min="23" max="23" width="6.50390625" style="135" bestFit="1" customWidth="1"/>
    <col min="24" max="24" width="7.625" style="135" bestFit="1" customWidth="1"/>
    <col min="25" max="26" width="6.50390625" style="135" bestFit="1" customWidth="1"/>
    <col min="27" max="27" width="6.75390625" style="135" customWidth="1"/>
    <col min="28" max="28" width="7.00390625" style="135" bestFit="1" customWidth="1"/>
    <col min="29" max="29" width="6.50390625" style="135" customWidth="1"/>
    <col min="30" max="32" width="6.50390625" style="135" bestFit="1" customWidth="1"/>
    <col min="33" max="33" width="7.625" style="135" customWidth="1"/>
    <col min="34" max="34" width="7.375" style="135" customWidth="1"/>
    <col min="35" max="35" width="7.00390625" style="135" bestFit="1" customWidth="1"/>
    <col min="36" max="36" width="8.50390625" style="135" customWidth="1"/>
    <col min="37" max="40" width="6.50390625" style="135" bestFit="1" customWidth="1"/>
    <col min="41" max="41" width="7.625" style="135" bestFit="1" customWidth="1"/>
    <col min="42" max="42" width="7.00390625" style="135" bestFit="1" customWidth="1"/>
    <col min="43" max="43" width="6.50390625" style="135" customWidth="1"/>
    <col min="44" max="44" width="6.50390625" style="135" bestFit="1" customWidth="1"/>
    <col min="45" max="45" width="7.625" style="135" bestFit="1" customWidth="1"/>
    <col min="46" max="46" width="9.00390625" style="135" bestFit="1" customWidth="1"/>
    <col min="47" max="47" width="9.00390625" style="135" customWidth="1"/>
    <col min="48" max="51" width="9.00390625" style="135" bestFit="1" customWidth="1"/>
    <col min="52" max="52" width="14.375" style="135" customWidth="1"/>
    <col min="53" max="62" width="5.00390625" style="141" customWidth="1"/>
    <col min="63" max="121" width="9.00390625" style="141" customWidth="1"/>
    <col min="122" max="16384" width="9.00390625" style="135" customWidth="1"/>
  </cols>
  <sheetData>
    <row r="1" ht="18.75">
      <c r="AZ1" s="362" t="s">
        <v>247</v>
      </c>
    </row>
    <row r="2" ht="18.75">
      <c r="AZ2" s="363" t="s">
        <v>463</v>
      </c>
    </row>
    <row r="4" spans="1:50" ht="15.75">
      <c r="A4" s="126"/>
      <c r="B4" s="345" t="s">
        <v>301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</row>
    <row r="5" spans="1:52" ht="15.75">
      <c r="A5" s="189"/>
      <c r="B5" s="346" t="s">
        <v>310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148"/>
      <c r="AZ5" s="148"/>
    </row>
    <row r="6" spans="1:53" ht="26.25" customHeight="1">
      <c r="A6" s="190"/>
      <c r="B6" s="344"/>
      <c r="C6" s="344"/>
      <c r="D6" s="344"/>
      <c r="E6" s="344"/>
      <c r="F6" s="344"/>
      <c r="G6" s="344"/>
      <c r="H6" s="344"/>
      <c r="I6" s="344"/>
      <c r="J6" s="344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147"/>
    </row>
    <row r="7" spans="1:53" ht="18.75">
      <c r="A7" s="85"/>
      <c r="B7" s="335" t="s">
        <v>419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85"/>
      <c r="AZ7" s="85"/>
      <c r="BA7" s="146"/>
    </row>
    <row r="8" spans="1:13" ht="15.7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M8" s="140"/>
    </row>
    <row r="9" spans="1:52" ht="15.7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</row>
    <row r="10" spans="1:10" ht="15.75">
      <c r="A10" s="189"/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52" ht="18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</row>
    <row r="12" spans="1:52" ht="15.75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</row>
    <row r="13" spans="1:52" ht="15.75">
      <c r="A13" s="336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</row>
    <row r="14" spans="1:52" ht="33" customHeight="1">
      <c r="A14" s="324" t="s">
        <v>26</v>
      </c>
      <c r="B14" s="324" t="s">
        <v>0</v>
      </c>
      <c r="C14" s="324" t="s">
        <v>96</v>
      </c>
      <c r="D14" s="347" t="s">
        <v>246</v>
      </c>
      <c r="E14" s="347"/>
      <c r="F14" s="347"/>
      <c r="G14" s="347"/>
      <c r="H14" s="347"/>
      <c r="I14" s="347"/>
      <c r="J14" s="347"/>
      <c r="K14" s="348" t="s">
        <v>245</v>
      </c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50"/>
    </row>
    <row r="15" spans="1:52" ht="33" customHeight="1">
      <c r="A15" s="324"/>
      <c r="B15" s="324"/>
      <c r="C15" s="324"/>
      <c r="D15" s="347"/>
      <c r="E15" s="347"/>
      <c r="F15" s="347"/>
      <c r="G15" s="347"/>
      <c r="H15" s="347"/>
      <c r="I15" s="347"/>
      <c r="J15" s="347"/>
      <c r="K15" s="326" t="s">
        <v>142</v>
      </c>
      <c r="L15" s="326"/>
      <c r="M15" s="326"/>
      <c r="N15" s="326"/>
      <c r="O15" s="326"/>
      <c r="P15" s="326"/>
      <c r="Q15" s="326"/>
      <c r="R15" s="326" t="s">
        <v>141</v>
      </c>
      <c r="S15" s="326"/>
      <c r="T15" s="326"/>
      <c r="U15" s="326"/>
      <c r="V15" s="326"/>
      <c r="W15" s="326"/>
      <c r="X15" s="326"/>
      <c r="Y15" s="326" t="s">
        <v>140</v>
      </c>
      <c r="Z15" s="326"/>
      <c r="AA15" s="326"/>
      <c r="AB15" s="326"/>
      <c r="AC15" s="326"/>
      <c r="AD15" s="326"/>
      <c r="AE15" s="326"/>
      <c r="AF15" s="321" t="s">
        <v>139</v>
      </c>
      <c r="AG15" s="322"/>
      <c r="AH15" s="322"/>
      <c r="AI15" s="322"/>
      <c r="AJ15" s="322"/>
      <c r="AK15" s="322"/>
      <c r="AL15" s="323"/>
      <c r="AM15" s="326" t="s">
        <v>461</v>
      </c>
      <c r="AN15" s="326"/>
      <c r="AO15" s="326"/>
      <c r="AP15" s="326"/>
      <c r="AQ15" s="326"/>
      <c r="AR15" s="326"/>
      <c r="AS15" s="326"/>
      <c r="AT15" s="347" t="s">
        <v>294</v>
      </c>
      <c r="AU15" s="347"/>
      <c r="AV15" s="347"/>
      <c r="AW15" s="347"/>
      <c r="AX15" s="347"/>
      <c r="AY15" s="347"/>
      <c r="AZ15" s="347"/>
    </row>
    <row r="16" spans="1:52" ht="31.5" customHeight="1">
      <c r="A16" s="324"/>
      <c r="B16" s="324"/>
      <c r="C16" s="324"/>
      <c r="D16" s="326" t="s">
        <v>115</v>
      </c>
      <c r="E16" s="326"/>
      <c r="F16" s="326"/>
      <c r="G16" s="326"/>
      <c r="H16" s="326"/>
      <c r="I16" s="326"/>
      <c r="J16" s="326"/>
      <c r="K16" s="326" t="s">
        <v>226</v>
      </c>
      <c r="L16" s="326"/>
      <c r="M16" s="326"/>
      <c r="N16" s="326"/>
      <c r="O16" s="326"/>
      <c r="P16" s="326"/>
      <c r="Q16" s="326"/>
      <c r="R16" s="326" t="s">
        <v>226</v>
      </c>
      <c r="S16" s="326"/>
      <c r="T16" s="326"/>
      <c r="U16" s="326"/>
      <c r="V16" s="326"/>
      <c r="W16" s="326"/>
      <c r="X16" s="326"/>
      <c r="Y16" s="326" t="s">
        <v>226</v>
      </c>
      <c r="Z16" s="326"/>
      <c r="AA16" s="326"/>
      <c r="AB16" s="326"/>
      <c r="AC16" s="326"/>
      <c r="AD16" s="326"/>
      <c r="AE16" s="326"/>
      <c r="AF16" s="326" t="s">
        <v>226</v>
      </c>
      <c r="AG16" s="326"/>
      <c r="AH16" s="326"/>
      <c r="AI16" s="326"/>
      <c r="AJ16" s="326"/>
      <c r="AK16" s="326"/>
      <c r="AL16" s="326"/>
      <c r="AM16" s="326" t="s">
        <v>226</v>
      </c>
      <c r="AN16" s="326"/>
      <c r="AO16" s="326"/>
      <c r="AP16" s="326"/>
      <c r="AQ16" s="326"/>
      <c r="AR16" s="326"/>
      <c r="AS16" s="326"/>
      <c r="AT16" s="326" t="s">
        <v>115</v>
      </c>
      <c r="AU16" s="326"/>
      <c r="AV16" s="326"/>
      <c r="AW16" s="326"/>
      <c r="AX16" s="326"/>
      <c r="AY16" s="326"/>
      <c r="AZ16" s="326"/>
    </row>
    <row r="17" spans="1:52" ht="54.75" customHeight="1">
      <c r="A17" s="324"/>
      <c r="B17" s="324"/>
      <c r="C17" s="324"/>
      <c r="D17" s="139" t="s">
        <v>161</v>
      </c>
      <c r="E17" s="139" t="s">
        <v>160</v>
      </c>
      <c r="F17" s="139" t="s">
        <v>244</v>
      </c>
      <c r="G17" s="139" t="s">
        <v>243</v>
      </c>
      <c r="H17" s="139" t="s">
        <v>242</v>
      </c>
      <c r="I17" s="139" t="s">
        <v>158</v>
      </c>
      <c r="J17" s="117" t="s">
        <v>157</v>
      </c>
      <c r="K17" s="139" t="s">
        <v>161</v>
      </c>
      <c r="L17" s="139" t="s">
        <v>160</v>
      </c>
      <c r="M17" s="139" t="s">
        <v>244</v>
      </c>
      <c r="N17" s="139" t="s">
        <v>243</v>
      </c>
      <c r="O17" s="139" t="s">
        <v>242</v>
      </c>
      <c r="P17" s="139" t="s">
        <v>158</v>
      </c>
      <c r="Q17" s="117" t="s">
        <v>157</v>
      </c>
      <c r="R17" s="139" t="s">
        <v>161</v>
      </c>
      <c r="S17" s="139" t="s">
        <v>160</v>
      </c>
      <c r="T17" s="139" t="s">
        <v>244</v>
      </c>
      <c r="U17" s="139" t="s">
        <v>243</v>
      </c>
      <c r="V17" s="139" t="s">
        <v>242</v>
      </c>
      <c r="W17" s="139" t="s">
        <v>158</v>
      </c>
      <c r="X17" s="117" t="s">
        <v>157</v>
      </c>
      <c r="Y17" s="139" t="s">
        <v>161</v>
      </c>
      <c r="Z17" s="139" t="s">
        <v>160</v>
      </c>
      <c r="AA17" s="139" t="s">
        <v>244</v>
      </c>
      <c r="AB17" s="139" t="s">
        <v>243</v>
      </c>
      <c r="AC17" s="139" t="s">
        <v>242</v>
      </c>
      <c r="AD17" s="139" t="s">
        <v>158</v>
      </c>
      <c r="AE17" s="117" t="s">
        <v>157</v>
      </c>
      <c r="AF17" s="139" t="s">
        <v>161</v>
      </c>
      <c r="AG17" s="139" t="s">
        <v>160</v>
      </c>
      <c r="AH17" s="139" t="s">
        <v>244</v>
      </c>
      <c r="AI17" s="139" t="s">
        <v>243</v>
      </c>
      <c r="AJ17" s="139" t="s">
        <v>242</v>
      </c>
      <c r="AK17" s="139" t="s">
        <v>158</v>
      </c>
      <c r="AL17" s="117" t="s">
        <v>157</v>
      </c>
      <c r="AM17" s="139" t="s">
        <v>161</v>
      </c>
      <c r="AN17" s="139" t="s">
        <v>160</v>
      </c>
      <c r="AO17" s="139" t="s">
        <v>244</v>
      </c>
      <c r="AP17" s="139" t="s">
        <v>243</v>
      </c>
      <c r="AQ17" s="139" t="s">
        <v>242</v>
      </c>
      <c r="AR17" s="139" t="s">
        <v>158</v>
      </c>
      <c r="AS17" s="117" t="s">
        <v>157</v>
      </c>
      <c r="AT17" s="139" t="s">
        <v>161</v>
      </c>
      <c r="AU17" s="139" t="s">
        <v>160</v>
      </c>
      <c r="AV17" s="139" t="s">
        <v>244</v>
      </c>
      <c r="AW17" s="139" t="s">
        <v>243</v>
      </c>
      <c r="AX17" s="139" t="s">
        <v>242</v>
      </c>
      <c r="AY17" s="139" t="s">
        <v>158</v>
      </c>
      <c r="AZ17" s="117" t="s">
        <v>157</v>
      </c>
    </row>
    <row r="18" spans="1:52" ht="15.75">
      <c r="A18" s="143">
        <v>1</v>
      </c>
      <c r="B18" s="143">
        <v>2</v>
      </c>
      <c r="C18" s="143">
        <v>3</v>
      </c>
      <c r="D18" s="142" t="s">
        <v>201</v>
      </c>
      <c r="E18" s="142" t="s">
        <v>200</v>
      </c>
      <c r="F18" s="142" t="s">
        <v>199</v>
      </c>
      <c r="G18" s="142" t="s">
        <v>198</v>
      </c>
      <c r="H18" s="142" t="s">
        <v>197</v>
      </c>
      <c r="I18" s="142" t="s">
        <v>196</v>
      </c>
      <c r="J18" s="142" t="s">
        <v>195</v>
      </c>
      <c r="K18" s="142" t="s">
        <v>241</v>
      </c>
      <c r="L18" s="142" t="s">
        <v>240</v>
      </c>
      <c r="M18" s="142" t="s">
        <v>239</v>
      </c>
      <c r="N18" s="142" t="s">
        <v>238</v>
      </c>
      <c r="O18" s="142" t="s">
        <v>237</v>
      </c>
      <c r="P18" s="142" t="s">
        <v>236</v>
      </c>
      <c r="Q18" s="142" t="s">
        <v>235</v>
      </c>
      <c r="R18" s="142" t="s">
        <v>234</v>
      </c>
      <c r="S18" s="142" t="s">
        <v>233</v>
      </c>
      <c r="T18" s="142" t="s">
        <v>232</v>
      </c>
      <c r="U18" s="142" t="s">
        <v>231</v>
      </c>
      <c r="V18" s="142" t="s">
        <v>230</v>
      </c>
      <c r="W18" s="142" t="s">
        <v>229</v>
      </c>
      <c r="X18" s="142" t="s">
        <v>228</v>
      </c>
      <c r="Y18" s="142" t="s">
        <v>224</v>
      </c>
      <c r="Z18" s="142" t="s">
        <v>223</v>
      </c>
      <c r="AA18" s="142" t="s">
        <v>222</v>
      </c>
      <c r="AB18" s="142" t="s">
        <v>221</v>
      </c>
      <c r="AC18" s="142" t="s">
        <v>220</v>
      </c>
      <c r="AD18" s="142" t="s">
        <v>219</v>
      </c>
      <c r="AE18" s="142" t="s">
        <v>295</v>
      </c>
      <c r="AF18" s="142" t="s">
        <v>218</v>
      </c>
      <c r="AG18" s="142" t="s">
        <v>217</v>
      </c>
      <c r="AH18" s="142" t="s">
        <v>216</v>
      </c>
      <c r="AI18" s="142" t="s">
        <v>215</v>
      </c>
      <c r="AJ18" s="142" t="s">
        <v>214</v>
      </c>
      <c r="AK18" s="142" t="s">
        <v>213</v>
      </c>
      <c r="AL18" s="142" t="s">
        <v>296</v>
      </c>
      <c r="AM18" s="142" t="s">
        <v>212</v>
      </c>
      <c r="AN18" s="142" t="s">
        <v>211</v>
      </c>
      <c r="AO18" s="142" t="s">
        <v>210</v>
      </c>
      <c r="AP18" s="142" t="s">
        <v>209</v>
      </c>
      <c r="AQ18" s="142" t="s">
        <v>208</v>
      </c>
      <c r="AR18" s="142" t="s">
        <v>207</v>
      </c>
      <c r="AS18" s="142" t="s">
        <v>297</v>
      </c>
      <c r="AT18" s="142" t="s">
        <v>156</v>
      </c>
      <c r="AU18" s="142" t="s">
        <v>155</v>
      </c>
      <c r="AV18" s="142" t="s">
        <v>154</v>
      </c>
      <c r="AW18" s="142" t="s">
        <v>153</v>
      </c>
      <c r="AX18" s="142" t="s">
        <v>152</v>
      </c>
      <c r="AY18" s="142" t="s">
        <v>151</v>
      </c>
      <c r="AZ18" s="142" t="s">
        <v>150</v>
      </c>
    </row>
    <row r="19" spans="1:121" s="177" customFormat="1" ht="31.5">
      <c r="A19" s="175" t="s">
        <v>97</v>
      </c>
      <c r="B19" s="176" t="s">
        <v>85</v>
      </c>
      <c r="C19" s="182" t="s">
        <v>84</v>
      </c>
      <c r="D19" s="249">
        <f aca="true" t="shared" si="0" ref="D19:AS19">SUM(D20:D25)</f>
        <v>0</v>
      </c>
      <c r="E19" s="249">
        <f t="shared" si="0"/>
        <v>0</v>
      </c>
      <c r="F19" s="249">
        <f t="shared" si="0"/>
        <v>0</v>
      </c>
      <c r="G19" s="249">
        <f t="shared" si="0"/>
        <v>0</v>
      </c>
      <c r="H19" s="249">
        <f t="shared" si="0"/>
        <v>0</v>
      </c>
      <c r="I19" s="249">
        <f t="shared" si="0"/>
        <v>0</v>
      </c>
      <c r="J19" s="249">
        <f t="shared" si="0"/>
        <v>0</v>
      </c>
      <c r="K19" s="249">
        <f t="shared" si="0"/>
        <v>0</v>
      </c>
      <c r="L19" s="249">
        <f t="shared" si="0"/>
        <v>0</v>
      </c>
      <c r="M19" s="249">
        <f t="shared" si="0"/>
        <v>0</v>
      </c>
      <c r="N19" s="249">
        <f t="shared" si="0"/>
        <v>0</v>
      </c>
      <c r="O19" s="249">
        <f t="shared" si="0"/>
        <v>0</v>
      </c>
      <c r="P19" s="249">
        <f t="shared" si="0"/>
        <v>0</v>
      </c>
      <c r="Q19" s="249">
        <f t="shared" si="0"/>
        <v>0</v>
      </c>
      <c r="R19" s="249">
        <f t="shared" si="0"/>
        <v>0</v>
      </c>
      <c r="S19" s="249">
        <f t="shared" si="0"/>
        <v>0</v>
      </c>
      <c r="T19" s="249">
        <f t="shared" si="0"/>
        <v>0</v>
      </c>
      <c r="U19" s="249">
        <f t="shared" si="0"/>
        <v>0</v>
      </c>
      <c r="V19" s="249">
        <f t="shared" si="0"/>
        <v>0</v>
      </c>
      <c r="W19" s="249">
        <f t="shared" si="0"/>
        <v>0</v>
      </c>
      <c r="X19" s="249">
        <f t="shared" si="0"/>
        <v>0</v>
      </c>
      <c r="Y19" s="249">
        <f t="shared" si="0"/>
        <v>0</v>
      </c>
      <c r="Z19" s="249">
        <f t="shared" si="0"/>
        <v>0</v>
      </c>
      <c r="AA19" s="249">
        <f t="shared" si="0"/>
        <v>0</v>
      </c>
      <c r="AB19" s="249">
        <f t="shared" si="0"/>
        <v>0</v>
      </c>
      <c r="AC19" s="249">
        <f t="shared" si="0"/>
        <v>0</v>
      </c>
      <c r="AD19" s="249">
        <f t="shared" si="0"/>
        <v>0</v>
      </c>
      <c r="AE19" s="249">
        <f t="shared" si="0"/>
        <v>0</v>
      </c>
      <c r="AF19" s="249">
        <f t="shared" si="0"/>
        <v>0</v>
      </c>
      <c r="AG19" s="249">
        <f t="shared" si="0"/>
        <v>0</v>
      </c>
      <c r="AH19" s="249">
        <f t="shared" si="0"/>
        <v>0</v>
      </c>
      <c r="AI19" s="249">
        <f t="shared" si="0"/>
        <v>0</v>
      </c>
      <c r="AJ19" s="249">
        <f t="shared" si="0"/>
        <v>0</v>
      </c>
      <c r="AK19" s="249">
        <f t="shared" si="0"/>
        <v>0</v>
      </c>
      <c r="AL19" s="249">
        <f t="shared" si="0"/>
        <v>0</v>
      </c>
      <c r="AM19" s="249">
        <f t="shared" si="0"/>
        <v>0</v>
      </c>
      <c r="AN19" s="249">
        <f t="shared" si="0"/>
        <v>0</v>
      </c>
      <c r="AO19" s="249">
        <f t="shared" si="0"/>
        <v>0</v>
      </c>
      <c r="AP19" s="249">
        <f t="shared" si="0"/>
        <v>0</v>
      </c>
      <c r="AQ19" s="249">
        <f t="shared" si="0"/>
        <v>0</v>
      </c>
      <c r="AR19" s="249">
        <f t="shared" si="0"/>
        <v>0</v>
      </c>
      <c r="AS19" s="249">
        <f t="shared" si="0"/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v>0</v>
      </c>
      <c r="AY19" s="238">
        <v>0</v>
      </c>
      <c r="AZ19" s="238">
        <v>0</v>
      </c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</row>
    <row r="20" spans="1:121" s="178" customFormat="1" ht="31.5">
      <c r="A20" s="175" t="s">
        <v>87</v>
      </c>
      <c r="B20" s="176" t="s">
        <v>83</v>
      </c>
      <c r="C20" s="182" t="s">
        <v>84</v>
      </c>
      <c r="D20" s="249">
        <f aca="true" t="shared" si="1" ref="D20:AS20">D27</f>
        <v>0</v>
      </c>
      <c r="E20" s="249">
        <f t="shared" si="1"/>
        <v>0</v>
      </c>
      <c r="F20" s="249">
        <f t="shared" si="1"/>
        <v>0</v>
      </c>
      <c r="G20" s="249">
        <f t="shared" si="1"/>
        <v>0</v>
      </c>
      <c r="H20" s="249">
        <f t="shared" si="1"/>
        <v>0</v>
      </c>
      <c r="I20" s="249">
        <f t="shared" si="1"/>
        <v>0</v>
      </c>
      <c r="J20" s="249">
        <f t="shared" si="1"/>
        <v>0</v>
      </c>
      <c r="K20" s="249">
        <f t="shared" si="1"/>
        <v>0</v>
      </c>
      <c r="L20" s="249">
        <f t="shared" si="1"/>
        <v>0</v>
      </c>
      <c r="M20" s="249">
        <f t="shared" si="1"/>
        <v>0</v>
      </c>
      <c r="N20" s="249">
        <f t="shared" si="1"/>
        <v>0</v>
      </c>
      <c r="O20" s="249">
        <f t="shared" si="1"/>
        <v>0</v>
      </c>
      <c r="P20" s="249">
        <f t="shared" si="1"/>
        <v>0</v>
      </c>
      <c r="Q20" s="249">
        <f t="shared" si="1"/>
        <v>0</v>
      </c>
      <c r="R20" s="249">
        <f t="shared" si="1"/>
        <v>0</v>
      </c>
      <c r="S20" s="249">
        <f t="shared" si="1"/>
        <v>0</v>
      </c>
      <c r="T20" s="249">
        <f t="shared" si="1"/>
        <v>0</v>
      </c>
      <c r="U20" s="249">
        <f t="shared" si="1"/>
        <v>0</v>
      </c>
      <c r="V20" s="249">
        <f t="shared" si="1"/>
        <v>0</v>
      </c>
      <c r="W20" s="249">
        <f t="shared" si="1"/>
        <v>0</v>
      </c>
      <c r="X20" s="249">
        <f t="shared" si="1"/>
        <v>0</v>
      </c>
      <c r="Y20" s="249">
        <f t="shared" si="1"/>
        <v>0</v>
      </c>
      <c r="Z20" s="249">
        <f t="shared" si="1"/>
        <v>0</v>
      </c>
      <c r="AA20" s="249">
        <f t="shared" si="1"/>
        <v>0</v>
      </c>
      <c r="AB20" s="249">
        <f t="shared" si="1"/>
        <v>0</v>
      </c>
      <c r="AC20" s="249">
        <f t="shared" si="1"/>
        <v>0</v>
      </c>
      <c r="AD20" s="249">
        <f t="shared" si="1"/>
        <v>0</v>
      </c>
      <c r="AE20" s="249">
        <f t="shared" si="1"/>
        <v>0</v>
      </c>
      <c r="AF20" s="249">
        <f t="shared" si="1"/>
        <v>0</v>
      </c>
      <c r="AG20" s="249">
        <f t="shared" si="1"/>
        <v>0</v>
      </c>
      <c r="AH20" s="249">
        <f t="shared" si="1"/>
        <v>0</v>
      </c>
      <c r="AI20" s="249">
        <f t="shared" si="1"/>
        <v>0</v>
      </c>
      <c r="AJ20" s="249">
        <f t="shared" si="1"/>
        <v>0</v>
      </c>
      <c r="AK20" s="249">
        <f t="shared" si="1"/>
        <v>0</v>
      </c>
      <c r="AL20" s="249">
        <f t="shared" si="1"/>
        <v>0</v>
      </c>
      <c r="AM20" s="249">
        <f t="shared" si="1"/>
        <v>0</v>
      </c>
      <c r="AN20" s="249">
        <f t="shared" si="1"/>
        <v>0</v>
      </c>
      <c r="AO20" s="249">
        <f t="shared" si="1"/>
        <v>0</v>
      </c>
      <c r="AP20" s="249">
        <f t="shared" si="1"/>
        <v>0</v>
      </c>
      <c r="AQ20" s="249">
        <f t="shared" si="1"/>
        <v>0</v>
      </c>
      <c r="AR20" s="249">
        <f t="shared" si="1"/>
        <v>0</v>
      </c>
      <c r="AS20" s="249">
        <f t="shared" si="1"/>
        <v>0</v>
      </c>
      <c r="AT20" s="240">
        <v>0</v>
      </c>
      <c r="AU20" s="240">
        <v>0</v>
      </c>
      <c r="AV20" s="240">
        <v>0</v>
      </c>
      <c r="AW20" s="240">
        <v>0</v>
      </c>
      <c r="AX20" s="240">
        <v>0</v>
      </c>
      <c r="AY20" s="240">
        <v>0</v>
      </c>
      <c r="AZ20" s="240">
        <v>0</v>
      </c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</row>
    <row r="21" spans="1:121" s="177" customFormat="1" ht="31.5">
      <c r="A21" s="175" t="s">
        <v>88</v>
      </c>
      <c r="B21" s="176" t="s">
        <v>82</v>
      </c>
      <c r="C21" s="182" t="s">
        <v>84</v>
      </c>
      <c r="D21" s="249">
        <f aca="true" t="shared" si="2" ref="D21:AS21">D39</f>
        <v>0</v>
      </c>
      <c r="E21" s="249">
        <f t="shared" si="2"/>
        <v>0</v>
      </c>
      <c r="F21" s="249">
        <f t="shared" si="2"/>
        <v>0</v>
      </c>
      <c r="G21" s="249">
        <f t="shared" si="2"/>
        <v>0</v>
      </c>
      <c r="H21" s="249">
        <f t="shared" si="2"/>
        <v>0</v>
      </c>
      <c r="I21" s="249">
        <f t="shared" si="2"/>
        <v>0</v>
      </c>
      <c r="J21" s="249">
        <f t="shared" si="2"/>
        <v>0</v>
      </c>
      <c r="K21" s="249">
        <f t="shared" si="2"/>
        <v>0</v>
      </c>
      <c r="L21" s="249">
        <f t="shared" si="2"/>
        <v>0</v>
      </c>
      <c r="M21" s="249">
        <f t="shared" si="2"/>
        <v>0</v>
      </c>
      <c r="N21" s="249">
        <f t="shared" si="2"/>
        <v>0</v>
      </c>
      <c r="O21" s="249">
        <f t="shared" si="2"/>
        <v>0</v>
      </c>
      <c r="P21" s="249">
        <f t="shared" si="2"/>
        <v>0</v>
      </c>
      <c r="Q21" s="249">
        <f t="shared" si="2"/>
        <v>0</v>
      </c>
      <c r="R21" s="249">
        <f t="shared" si="2"/>
        <v>0</v>
      </c>
      <c r="S21" s="249">
        <f t="shared" si="2"/>
        <v>0</v>
      </c>
      <c r="T21" s="249">
        <f t="shared" si="2"/>
        <v>0</v>
      </c>
      <c r="U21" s="249">
        <f t="shared" si="2"/>
        <v>0</v>
      </c>
      <c r="V21" s="249">
        <f t="shared" si="2"/>
        <v>0</v>
      </c>
      <c r="W21" s="249">
        <f t="shared" si="2"/>
        <v>0</v>
      </c>
      <c r="X21" s="249">
        <f t="shared" si="2"/>
        <v>0</v>
      </c>
      <c r="Y21" s="249">
        <f t="shared" si="2"/>
        <v>0</v>
      </c>
      <c r="Z21" s="249">
        <f t="shared" si="2"/>
        <v>0</v>
      </c>
      <c r="AA21" s="249">
        <f t="shared" si="2"/>
        <v>0</v>
      </c>
      <c r="AB21" s="249">
        <f t="shared" si="2"/>
        <v>0</v>
      </c>
      <c r="AC21" s="249">
        <f t="shared" si="2"/>
        <v>0</v>
      </c>
      <c r="AD21" s="249">
        <f t="shared" si="2"/>
        <v>0</v>
      </c>
      <c r="AE21" s="249">
        <f t="shared" si="2"/>
        <v>0</v>
      </c>
      <c r="AF21" s="249">
        <f t="shared" si="2"/>
        <v>0</v>
      </c>
      <c r="AG21" s="249">
        <f t="shared" si="2"/>
        <v>0</v>
      </c>
      <c r="AH21" s="249">
        <f t="shared" si="2"/>
        <v>0</v>
      </c>
      <c r="AI21" s="249">
        <f t="shared" si="2"/>
        <v>0</v>
      </c>
      <c r="AJ21" s="249">
        <f t="shared" si="2"/>
        <v>0</v>
      </c>
      <c r="AK21" s="249">
        <f t="shared" si="2"/>
        <v>0</v>
      </c>
      <c r="AL21" s="249">
        <f t="shared" si="2"/>
        <v>0</v>
      </c>
      <c r="AM21" s="249">
        <f t="shared" si="2"/>
        <v>0</v>
      </c>
      <c r="AN21" s="249">
        <f t="shared" si="2"/>
        <v>0</v>
      </c>
      <c r="AO21" s="249">
        <f t="shared" si="2"/>
        <v>0</v>
      </c>
      <c r="AP21" s="249">
        <f t="shared" si="2"/>
        <v>0</v>
      </c>
      <c r="AQ21" s="249">
        <f t="shared" si="2"/>
        <v>0</v>
      </c>
      <c r="AR21" s="249">
        <f t="shared" si="2"/>
        <v>0</v>
      </c>
      <c r="AS21" s="249">
        <f t="shared" si="2"/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v>0</v>
      </c>
      <c r="AY21" s="238">
        <v>0</v>
      </c>
      <c r="AZ21" s="238">
        <v>0</v>
      </c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</row>
    <row r="22" spans="1:121" s="178" customFormat="1" ht="63">
      <c r="A22" s="175" t="s">
        <v>89</v>
      </c>
      <c r="B22" s="176" t="s">
        <v>81</v>
      </c>
      <c r="C22" s="182" t="s">
        <v>84</v>
      </c>
      <c r="D22" s="249">
        <f aca="true" t="shared" si="3" ref="D22:AS22">D51</f>
        <v>0</v>
      </c>
      <c r="E22" s="249">
        <f t="shared" si="3"/>
        <v>0</v>
      </c>
      <c r="F22" s="249">
        <f t="shared" si="3"/>
        <v>0</v>
      </c>
      <c r="G22" s="249">
        <f t="shared" si="3"/>
        <v>0</v>
      </c>
      <c r="H22" s="249">
        <f t="shared" si="3"/>
        <v>0</v>
      </c>
      <c r="I22" s="249">
        <f t="shared" si="3"/>
        <v>0</v>
      </c>
      <c r="J22" s="249">
        <f t="shared" si="3"/>
        <v>0</v>
      </c>
      <c r="K22" s="249">
        <f t="shared" si="3"/>
        <v>0</v>
      </c>
      <c r="L22" s="249">
        <f t="shared" si="3"/>
        <v>0</v>
      </c>
      <c r="M22" s="249">
        <f t="shared" si="3"/>
        <v>0</v>
      </c>
      <c r="N22" s="249">
        <f t="shared" si="3"/>
        <v>0</v>
      </c>
      <c r="O22" s="249">
        <f t="shared" si="3"/>
        <v>0</v>
      </c>
      <c r="P22" s="249">
        <f t="shared" si="3"/>
        <v>0</v>
      </c>
      <c r="Q22" s="249">
        <f t="shared" si="3"/>
        <v>0</v>
      </c>
      <c r="R22" s="249">
        <f t="shared" si="3"/>
        <v>0</v>
      </c>
      <c r="S22" s="249">
        <f t="shared" si="3"/>
        <v>0</v>
      </c>
      <c r="T22" s="249">
        <f t="shared" si="3"/>
        <v>0</v>
      </c>
      <c r="U22" s="249">
        <f t="shared" si="3"/>
        <v>0</v>
      </c>
      <c r="V22" s="249">
        <f t="shared" si="3"/>
        <v>0</v>
      </c>
      <c r="W22" s="249">
        <f t="shared" si="3"/>
        <v>0</v>
      </c>
      <c r="X22" s="249">
        <f t="shared" si="3"/>
        <v>0</v>
      </c>
      <c r="Y22" s="249">
        <f t="shared" si="3"/>
        <v>0</v>
      </c>
      <c r="Z22" s="249">
        <f t="shared" si="3"/>
        <v>0</v>
      </c>
      <c r="AA22" s="249">
        <f t="shared" si="3"/>
        <v>0</v>
      </c>
      <c r="AB22" s="249">
        <f t="shared" si="3"/>
        <v>0</v>
      </c>
      <c r="AC22" s="249">
        <f t="shared" si="3"/>
        <v>0</v>
      </c>
      <c r="AD22" s="249">
        <f t="shared" si="3"/>
        <v>0</v>
      </c>
      <c r="AE22" s="249">
        <f t="shared" si="3"/>
        <v>0</v>
      </c>
      <c r="AF22" s="249">
        <f t="shared" si="3"/>
        <v>0</v>
      </c>
      <c r="AG22" s="249">
        <f t="shared" si="3"/>
        <v>0</v>
      </c>
      <c r="AH22" s="249">
        <f t="shared" si="3"/>
        <v>0</v>
      </c>
      <c r="AI22" s="249">
        <f t="shared" si="3"/>
        <v>0</v>
      </c>
      <c r="AJ22" s="249">
        <f t="shared" si="3"/>
        <v>0</v>
      </c>
      <c r="AK22" s="249">
        <f t="shared" si="3"/>
        <v>0</v>
      </c>
      <c r="AL22" s="249">
        <f t="shared" si="3"/>
        <v>0</v>
      </c>
      <c r="AM22" s="249">
        <f t="shared" si="3"/>
        <v>0</v>
      </c>
      <c r="AN22" s="249">
        <f t="shared" si="3"/>
        <v>0</v>
      </c>
      <c r="AO22" s="249">
        <f t="shared" si="3"/>
        <v>0</v>
      </c>
      <c r="AP22" s="249">
        <f t="shared" si="3"/>
        <v>0</v>
      </c>
      <c r="AQ22" s="249">
        <f t="shared" si="3"/>
        <v>0</v>
      </c>
      <c r="AR22" s="249">
        <f t="shared" si="3"/>
        <v>0</v>
      </c>
      <c r="AS22" s="249">
        <f t="shared" si="3"/>
        <v>0</v>
      </c>
      <c r="AT22" s="241">
        <v>0</v>
      </c>
      <c r="AU22" s="241">
        <v>0</v>
      </c>
      <c r="AV22" s="241">
        <v>0</v>
      </c>
      <c r="AW22" s="241">
        <v>0</v>
      </c>
      <c r="AX22" s="241">
        <v>0</v>
      </c>
      <c r="AY22" s="241">
        <v>0</v>
      </c>
      <c r="AZ22" s="241">
        <v>0</v>
      </c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</row>
    <row r="23" spans="1:121" s="178" customFormat="1" ht="31.5">
      <c r="A23" s="175" t="s">
        <v>90</v>
      </c>
      <c r="B23" s="176" t="s">
        <v>80</v>
      </c>
      <c r="C23" s="182" t="s">
        <v>84</v>
      </c>
      <c r="D23" s="249">
        <f aca="true" t="shared" si="4" ref="D23:AS23">D54</f>
        <v>0</v>
      </c>
      <c r="E23" s="249">
        <f t="shared" si="4"/>
        <v>0</v>
      </c>
      <c r="F23" s="249">
        <f t="shared" si="4"/>
        <v>0</v>
      </c>
      <c r="G23" s="249">
        <f t="shared" si="4"/>
        <v>0</v>
      </c>
      <c r="H23" s="249">
        <f t="shared" si="4"/>
        <v>0</v>
      </c>
      <c r="I23" s="249">
        <f t="shared" si="4"/>
        <v>0</v>
      </c>
      <c r="J23" s="249">
        <f t="shared" si="4"/>
        <v>0</v>
      </c>
      <c r="K23" s="249">
        <f t="shared" si="4"/>
        <v>0</v>
      </c>
      <c r="L23" s="249">
        <f t="shared" si="4"/>
        <v>0</v>
      </c>
      <c r="M23" s="249">
        <f t="shared" si="4"/>
        <v>0</v>
      </c>
      <c r="N23" s="249">
        <f t="shared" si="4"/>
        <v>0</v>
      </c>
      <c r="O23" s="249">
        <f t="shared" si="4"/>
        <v>0</v>
      </c>
      <c r="P23" s="249">
        <f t="shared" si="4"/>
        <v>0</v>
      </c>
      <c r="Q23" s="249">
        <f t="shared" si="4"/>
        <v>0</v>
      </c>
      <c r="R23" s="249">
        <f t="shared" si="4"/>
        <v>0</v>
      </c>
      <c r="S23" s="249">
        <f t="shared" si="4"/>
        <v>0</v>
      </c>
      <c r="T23" s="249">
        <f t="shared" si="4"/>
        <v>0</v>
      </c>
      <c r="U23" s="249">
        <f t="shared" si="4"/>
        <v>0</v>
      </c>
      <c r="V23" s="249">
        <f t="shared" si="4"/>
        <v>0</v>
      </c>
      <c r="W23" s="249">
        <f t="shared" si="4"/>
        <v>0</v>
      </c>
      <c r="X23" s="249">
        <f t="shared" si="4"/>
        <v>0</v>
      </c>
      <c r="Y23" s="249">
        <f t="shared" si="4"/>
        <v>0</v>
      </c>
      <c r="Z23" s="249">
        <f t="shared" si="4"/>
        <v>0</v>
      </c>
      <c r="AA23" s="249">
        <f t="shared" si="4"/>
        <v>0</v>
      </c>
      <c r="AB23" s="249">
        <f t="shared" si="4"/>
        <v>0</v>
      </c>
      <c r="AC23" s="249">
        <f t="shared" si="4"/>
        <v>0</v>
      </c>
      <c r="AD23" s="249">
        <f t="shared" si="4"/>
        <v>0</v>
      </c>
      <c r="AE23" s="249">
        <f t="shared" si="4"/>
        <v>0</v>
      </c>
      <c r="AF23" s="249">
        <f t="shared" si="4"/>
        <v>0</v>
      </c>
      <c r="AG23" s="249">
        <f t="shared" si="4"/>
        <v>0</v>
      </c>
      <c r="AH23" s="249">
        <f t="shared" si="4"/>
        <v>0</v>
      </c>
      <c r="AI23" s="249">
        <f t="shared" si="4"/>
        <v>0</v>
      </c>
      <c r="AJ23" s="249">
        <f t="shared" si="4"/>
        <v>0</v>
      </c>
      <c r="AK23" s="249">
        <f t="shared" si="4"/>
        <v>0</v>
      </c>
      <c r="AL23" s="249">
        <f t="shared" si="4"/>
        <v>0</v>
      </c>
      <c r="AM23" s="249">
        <f t="shared" si="4"/>
        <v>0</v>
      </c>
      <c r="AN23" s="249">
        <f t="shared" si="4"/>
        <v>0</v>
      </c>
      <c r="AO23" s="249">
        <f t="shared" si="4"/>
        <v>0</v>
      </c>
      <c r="AP23" s="249">
        <f t="shared" si="4"/>
        <v>0</v>
      </c>
      <c r="AQ23" s="249">
        <f t="shared" si="4"/>
        <v>0</v>
      </c>
      <c r="AR23" s="249">
        <f t="shared" si="4"/>
        <v>0</v>
      </c>
      <c r="AS23" s="249">
        <f t="shared" si="4"/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v>0</v>
      </c>
      <c r="AY23" s="238">
        <v>0</v>
      </c>
      <c r="AZ23" s="238">
        <v>0</v>
      </c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</row>
    <row r="24" spans="1:121" s="178" customFormat="1" ht="47.25">
      <c r="A24" s="175" t="s">
        <v>98</v>
      </c>
      <c r="B24" s="176" t="s">
        <v>79</v>
      </c>
      <c r="C24" s="182" t="s">
        <v>84</v>
      </c>
      <c r="D24" s="249">
        <f aca="true" t="shared" si="5" ref="D24:AS24">D55</f>
        <v>0</v>
      </c>
      <c r="E24" s="249">
        <f t="shared" si="5"/>
        <v>0</v>
      </c>
      <c r="F24" s="249">
        <f t="shared" si="5"/>
        <v>0</v>
      </c>
      <c r="G24" s="249">
        <f t="shared" si="5"/>
        <v>0</v>
      </c>
      <c r="H24" s="249">
        <f t="shared" si="5"/>
        <v>0</v>
      </c>
      <c r="I24" s="249">
        <f t="shared" si="5"/>
        <v>0</v>
      </c>
      <c r="J24" s="249">
        <f t="shared" si="5"/>
        <v>0</v>
      </c>
      <c r="K24" s="249">
        <f t="shared" si="5"/>
        <v>0</v>
      </c>
      <c r="L24" s="249">
        <f t="shared" si="5"/>
        <v>0</v>
      </c>
      <c r="M24" s="249">
        <f t="shared" si="5"/>
        <v>0</v>
      </c>
      <c r="N24" s="249">
        <f t="shared" si="5"/>
        <v>0</v>
      </c>
      <c r="O24" s="249">
        <f t="shared" si="5"/>
        <v>0</v>
      </c>
      <c r="P24" s="249">
        <f t="shared" si="5"/>
        <v>0</v>
      </c>
      <c r="Q24" s="249">
        <f t="shared" si="5"/>
        <v>0</v>
      </c>
      <c r="R24" s="249">
        <f t="shared" si="5"/>
        <v>0</v>
      </c>
      <c r="S24" s="249">
        <f t="shared" si="5"/>
        <v>0</v>
      </c>
      <c r="T24" s="249">
        <f t="shared" si="5"/>
        <v>0</v>
      </c>
      <c r="U24" s="249">
        <f t="shared" si="5"/>
        <v>0</v>
      </c>
      <c r="V24" s="249">
        <f t="shared" si="5"/>
        <v>0</v>
      </c>
      <c r="W24" s="249">
        <f t="shared" si="5"/>
        <v>0</v>
      </c>
      <c r="X24" s="249">
        <f t="shared" si="5"/>
        <v>0</v>
      </c>
      <c r="Y24" s="249">
        <f t="shared" si="5"/>
        <v>0</v>
      </c>
      <c r="Z24" s="249">
        <f t="shared" si="5"/>
        <v>0</v>
      </c>
      <c r="AA24" s="249">
        <f t="shared" si="5"/>
        <v>0</v>
      </c>
      <c r="AB24" s="249">
        <f t="shared" si="5"/>
        <v>0</v>
      </c>
      <c r="AC24" s="249">
        <f t="shared" si="5"/>
        <v>0</v>
      </c>
      <c r="AD24" s="249">
        <f t="shared" si="5"/>
        <v>0</v>
      </c>
      <c r="AE24" s="249">
        <f t="shared" si="5"/>
        <v>0</v>
      </c>
      <c r="AF24" s="249">
        <f t="shared" si="5"/>
        <v>0</v>
      </c>
      <c r="AG24" s="249">
        <f t="shared" si="5"/>
        <v>0</v>
      </c>
      <c r="AH24" s="249">
        <f t="shared" si="5"/>
        <v>0</v>
      </c>
      <c r="AI24" s="249">
        <f t="shared" si="5"/>
        <v>0</v>
      </c>
      <c r="AJ24" s="249">
        <f t="shared" si="5"/>
        <v>0</v>
      </c>
      <c r="AK24" s="249">
        <f t="shared" si="5"/>
        <v>0</v>
      </c>
      <c r="AL24" s="249">
        <f t="shared" si="5"/>
        <v>0</v>
      </c>
      <c r="AM24" s="249">
        <f t="shared" si="5"/>
        <v>0</v>
      </c>
      <c r="AN24" s="249">
        <f t="shared" si="5"/>
        <v>0</v>
      </c>
      <c r="AO24" s="249">
        <f t="shared" si="5"/>
        <v>0</v>
      </c>
      <c r="AP24" s="249">
        <f t="shared" si="5"/>
        <v>0</v>
      </c>
      <c r="AQ24" s="249">
        <f t="shared" si="5"/>
        <v>0</v>
      </c>
      <c r="AR24" s="249">
        <f t="shared" si="5"/>
        <v>0</v>
      </c>
      <c r="AS24" s="249">
        <f t="shared" si="5"/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v>0</v>
      </c>
      <c r="AY24" s="238">
        <v>0</v>
      </c>
      <c r="AZ24" s="238">
        <v>0</v>
      </c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</row>
    <row r="25" spans="1:121" s="177" customFormat="1" ht="31.5">
      <c r="A25" s="175" t="s">
        <v>99</v>
      </c>
      <c r="B25" s="188" t="s">
        <v>78</v>
      </c>
      <c r="C25" s="182" t="s">
        <v>84</v>
      </c>
      <c r="D25" s="249">
        <f aca="true" t="shared" si="6" ref="D25:AS25">D56</f>
        <v>0</v>
      </c>
      <c r="E25" s="249">
        <f t="shared" si="6"/>
        <v>0</v>
      </c>
      <c r="F25" s="249">
        <f t="shared" si="6"/>
        <v>0</v>
      </c>
      <c r="G25" s="249">
        <f t="shared" si="6"/>
        <v>0</v>
      </c>
      <c r="H25" s="249">
        <f t="shared" si="6"/>
        <v>0</v>
      </c>
      <c r="I25" s="249">
        <f t="shared" si="6"/>
        <v>0</v>
      </c>
      <c r="J25" s="249">
        <f t="shared" si="6"/>
        <v>0</v>
      </c>
      <c r="K25" s="249">
        <f t="shared" si="6"/>
        <v>0</v>
      </c>
      <c r="L25" s="249">
        <f t="shared" si="6"/>
        <v>0</v>
      </c>
      <c r="M25" s="249">
        <f t="shared" si="6"/>
        <v>0</v>
      </c>
      <c r="N25" s="249">
        <f t="shared" si="6"/>
        <v>0</v>
      </c>
      <c r="O25" s="249">
        <f t="shared" si="6"/>
        <v>0</v>
      </c>
      <c r="P25" s="249">
        <f t="shared" si="6"/>
        <v>0</v>
      </c>
      <c r="Q25" s="249">
        <f t="shared" si="6"/>
        <v>0</v>
      </c>
      <c r="R25" s="249">
        <f t="shared" si="6"/>
        <v>0</v>
      </c>
      <c r="S25" s="249">
        <f t="shared" si="6"/>
        <v>0</v>
      </c>
      <c r="T25" s="249">
        <f t="shared" si="6"/>
        <v>0</v>
      </c>
      <c r="U25" s="249">
        <f t="shared" si="6"/>
        <v>0</v>
      </c>
      <c r="V25" s="249">
        <f t="shared" si="6"/>
        <v>0</v>
      </c>
      <c r="W25" s="249">
        <f t="shared" si="6"/>
        <v>0</v>
      </c>
      <c r="X25" s="249">
        <f t="shared" si="6"/>
        <v>0</v>
      </c>
      <c r="Y25" s="249">
        <f t="shared" si="6"/>
        <v>0</v>
      </c>
      <c r="Z25" s="249">
        <f t="shared" si="6"/>
        <v>0</v>
      </c>
      <c r="AA25" s="249">
        <f t="shared" si="6"/>
        <v>0</v>
      </c>
      <c r="AB25" s="249">
        <f t="shared" si="6"/>
        <v>0</v>
      </c>
      <c r="AC25" s="249">
        <f t="shared" si="6"/>
        <v>0</v>
      </c>
      <c r="AD25" s="249">
        <f t="shared" si="6"/>
        <v>0</v>
      </c>
      <c r="AE25" s="249">
        <f t="shared" si="6"/>
        <v>0</v>
      </c>
      <c r="AF25" s="249">
        <f t="shared" si="6"/>
        <v>0</v>
      </c>
      <c r="AG25" s="249">
        <f t="shared" si="6"/>
        <v>0</v>
      </c>
      <c r="AH25" s="249">
        <f t="shared" si="6"/>
        <v>0</v>
      </c>
      <c r="AI25" s="249">
        <f t="shared" si="6"/>
        <v>0</v>
      </c>
      <c r="AJ25" s="249">
        <f t="shared" si="6"/>
        <v>0</v>
      </c>
      <c r="AK25" s="249">
        <f t="shared" si="6"/>
        <v>0</v>
      </c>
      <c r="AL25" s="249">
        <f t="shared" si="6"/>
        <v>0</v>
      </c>
      <c r="AM25" s="249">
        <f t="shared" si="6"/>
        <v>0</v>
      </c>
      <c r="AN25" s="249">
        <f t="shared" si="6"/>
        <v>0</v>
      </c>
      <c r="AO25" s="249">
        <f t="shared" si="6"/>
        <v>0</v>
      </c>
      <c r="AP25" s="249">
        <f t="shared" si="6"/>
        <v>0</v>
      </c>
      <c r="AQ25" s="249">
        <f t="shared" si="6"/>
        <v>0</v>
      </c>
      <c r="AR25" s="249">
        <f t="shared" si="6"/>
        <v>0</v>
      </c>
      <c r="AS25" s="249">
        <f t="shared" si="6"/>
        <v>0</v>
      </c>
      <c r="AT25" s="238">
        <v>0</v>
      </c>
      <c r="AU25" s="238">
        <v>0</v>
      </c>
      <c r="AV25" s="238">
        <v>0</v>
      </c>
      <c r="AW25" s="238">
        <v>0</v>
      </c>
      <c r="AX25" s="238">
        <v>0</v>
      </c>
      <c r="AY25" s="238">
        <v>0</v>
      </c>
      <c r="AZ25" s="238">
        <v>0</v>
      </c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</row>
    <row r="26" spans="1:121" s="177" customFormat="1" ht="30.75" customHeight="1">
      <c r="A26" s="175" t="s">
        <v>28</v>
      </c>
      <c r="B26" s="247" t="s">
        <v>117</v>
      </c>
      <c r="C26" s="182" t="s">
        <v>84</v>
      </c>
      <c r="D26" s="249" t="s">
        <v>116</v>
      </c>
      <c r="E26" s="249" t="s">
        <v>116</v>
      </c>
      <c r="F26" s="249" t="s">
        <v>116</v>
      </c>
      <c r="G26" s="249" t="s">
        <v>116</v>
      </c>
      <c r="H26" s="249" t="s">
        <v>116</v>
      </c>
      <c r="I26" s="249" t="s">
        <v>116</v>
      </c>
      <c r="J26" s="249" t="s">
        <v>116</v>
      </c>
      <c r="K26" s="249" t="s">
        <v>116</v>
      </c>
      <c r="L26" s="249" t="s">
        <v>116</v>
      </c>
      <c r="M26" s="249" t="s">
        <v>116</v>
      </c>
      <c r="N26" s="249" t="s">
        <v>116</v>
      </c>
      <c r="O26" s="249" t="s">
        <v>116</v>
      </c>
      <c r="P26" s="249" t="s">
        <v>116</v>
      </c>
      <c r="Q26" s="249" t="s">
        <v>116</v>
      </c>
      <c r="R26" s="249" t="s">
        <v>116</v>
      </c>
      <c r="S26" s="249" t="s">
        <v>116</v>
      </c>
      <c r="T26" s="249" t="s">
        <v>116</v>
      </c>
      <c r="U26" s="249" t="s">
        <v>116</v>
      </c>
      <c r="V26" s="249" t="s">
        <v>116</v>
      </c>
      <c r="W26" s="249" t="s">
        <v>116</v>
      </c>
      <c r="X26" s="249" t="s">
        <v>116</v>
      </c>
      <c r="Y26" s="249" t="s">
        <v>116</v>
      </c>
      <c r="Z26" s="249" t="s">
        <v>116</v>
      </c>
      <c r="AA26" s="249" t="s">
        <v>116</v>
      </c>
      <c r="AB26" s="249" t="s">
        <v>116</v>
      </c>
      <c r="AC26" s="249" t="s">
        <v>116</v>
      </c>
      <c r="AD26" s="249" t="s">
        <v>116</v>
      </c>
      <c r="AE26" s="249" t="s">
        <v>116</v>
      </c>
      <c r="AF26" s="249" t="s">
        <v>116</v>
      </c>
      <c r="AG26" s="249" t="s">
        <v>116</v>
      </c>
      <c r="AH26" s="249" t="s">
        <v>116</v>
      </c>
      <c r="AI26" s="249" t="s">
        <v>116</v>
      </c>
      <c r="AJ26" s="249" t="s">
        <v>116</v>
      </c>
      <c r="AK26" s="249" t="s">
        <v>116</v>
      </c>
      <c r="AL26" s="249" t="s">
        <v>116</v>
      </c>
      <c r="AM26" s="249" t="s">
        <v>116</v>
      </c>
      <c r="AN26" s="249" t="s">
        <v>116</v>
      </c>
      <c r="AO26" s="249" t="s">
        <v>116</v>
      </c>
      <c r="AP26" s="249" t="s">
        <v>116</v>
      </c>
      <c r="AQ26" s="249" t="s">
        <v>116</v>
      </c>
      <c r="AR26" s="249" t="s">
        <v>116</v>
      </c>
      <c r="AS26" s="249" t="s">
        <v>116</v>
      </c>
      <c r="AT26" s="238" t="s">
        <v>116</v>
      </c>
      <c r="AU26" s="238" t="s">
        <v>116</v>
      </c>
      <c r="AV26" s="238" t="s">
        <v>116</v>
      </c>
      <c r="AW26" s="238" t="s">
        <v>116</v>
      </c>
      <c r="AX26" s="238" t="s">
        <v>116</v>
      </c>
      <c r="AY26" s="238" t="s">
        <v>116</v>
      </c>
      <c r="AZ26" s="238" t="s">
        <v>116</v>
      </c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</row>
    <row r="27" spans="1:121" s="178" customFormat="1" ht="31.5">
      <c r="A27" s="175" t="s">
        <v>29</v>
      </c>
      <c r="B27" s="176" t="s">
        <v>57</v>
      </c>
      <c r="C27" s="182" t="s">
        <v>84</v>
      </c>
      <c r="D27" s="249">
        <f aca="true" t="shared" si="7" ref="D27:AS27">SUM(D28,D32,D35,D36)</f>
        <v>0</v>
      </c>
      <c r="E27" s="249">
        <f t="shared" si="7"/>
        <v>0</v>
      </c>
      <c r="F27" s="249">
        <f t="shared" si="7"/>
        <v>0</v>
      </c>
      <c r="G27" s="249">
        <f t="shared" si="7"/>
        <v>0</v>
      </c>
      <c r="H27" s="249">
        <f t="shared" si="7"/>
        <v>0</v>
      </c>
      <c r="I27" s="249">
        <f t="shared" si="7"/>
        <v>0</v>
      </c>
      <c r="J27" s="249">
        <f t="shared" si="7"/>
        <v>0</v>
      </c>
      <c r="K27" s="249">
        <f t="shared" si="7"/>
        <v>0</v>
      </c>
      <c r="L27" s="249">
        <f t="shared" si="7"/>
        <v>0</v>
      </c>
      <c r="M27" s="249">
        <f t="shared" si="7"/>
        <v>0</v>
      </c>
      <c r="N27" s="249">
        <f t="shared" si="7"/>
        <v>0</v>
      </c>
      <c r="O27" s="249">
        <f t="shared" si="7"/>
        <v>0</v>
      </c>
      <c r="P27" s="249">
        <f t="shared" si="7"/>
        <v>0</v>
      </c>
      <c r="Q27" s="249">
        <f t="shared" si="7"/>
        <v>0</v>
      </c>
      <c r="R27" s="249">
        <f t="shared" si="7"/>
        <v>0</v>
      </c>
      <c r="S27" s="249">
        <f t="shared" si="7"/>
        <v>0</v>
      </c>
      <c r="T27" s="249">
        <f t="shared" si="7"/>
        <v>0</v>
      </c>
      <c r="U27" s="249">
        <f t="shared" si="7"/>
        <v>0</v>
      </c>
      <c r="V27" s="249">
        <f t="shared" si="7"/>
        <v>0</v>
      </c>
      <c r="W27" s="249">
        <f t="shared" si="7"/>
        <v>0</v>
      </c>
      <c r="X27" s="249">
        <f t="shared" si="7"/>
        <v>0</v>
      </c>
      <c r="Y27" s="249">
        <f t="shared" si="7"/>
        <v>0</v>
      </c>
      <c r="Z27" s="249">
        <f t="shared" si="7"/>
        <v>0</v>
      </c>
      <c r="AA27" s="249">
        <f t="shared" si="7"/>
        <v>0</v>
      </c>
      <c r="AB27" s="249">
        <f t="shared" si="7"/>
        <v>0</v>
      </c>
      <c r="AC27" s="249">
        <f t="shared" si="7"/>
        <v>0</v>
      </c>
      <c r="AD27" s="249">
        <f t="shared" si="7"/>
        <v>0</v>
      </c>
      <c r="AE27" s="249">
        <f t="shared" si="7"/>
        <v>0</v>
      </c>
      <c r="AF27" s="249">
        <f t="shared" si="7"/>
        <v>0</v>
      </c>
      <c r="AG27" s="249">
        <f t="shared" si="7"/>
        <v>0</v>
      </c>
      <c r="AH27" s="249">
        <f t="shared" si="7"/>
        <v>0</v>
      </c>
      <c r="AI27" s="249">
        <f t="shared" si="7"/>
        <v>0</v>
      </c>
      <c r="AJ27" s="249">
        <f t="shared" si="7"/>
        <v>0</v>
      </c>
      <c r="AK27" s="249">
        <f t="shared" si="7"/>
        <v>0</v>
      </c>
      <c r="AL27" s="249">
        <f t="shared" si="7"/>
        <v>0</v>
      </c>
      <c r="AM27" s="249">
        <f t="shared" si="7"/>
        <v>0</v>
      </c>
      <c r="AN27" s="249">
        <f t="shared" si="7"/>
        <v>0</v>
      </c>
      <c r="AO27" s="249">
        <f t="shared" si="7"/>
        <v>0</v>
      </c>
      <c r="AP27" s="249">
        <f t="shared" si="7"/>
        <v>0</v>
      </c>
      <c r="AQ27" s="249">
        <f t="shared" si="7"/>
        <v>0</v>
      </c>
      <c r="AR27" s="249">
        <f t="shared" si="7"/>
        <v>0</v>
      </c>
      <c r="AS27" s="249">
        <f t="shared" si="7"/>
        <v>0</v>
      </c>
      <c r="AT27" s="238">
        <v>0</v>
      </c>
      <c r="AU27" s="238">
        <v>0</v>
      </c>
      <c r="AV27" s="238">
        <v>0</v>
      </c>
      <c r="AW27" s="238">
        <v>0</v>
      </c>
      <c r="AX27" s="238">
        <v>0</v>
      </c>
      <c r="AY27" s="238">
        <v>0</v>
      </c>
      <c r="AZ27" s="238">
        <v>0</v>
      </c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</row>
    <row r="28" spans="1:121" s="178" customFormat="1" ht="47.25">
      <c r="A28" s="175" t="s">
        <v>31</v>
      </c>
      <c r="B28" s="176" t="s">
        <v>58</v>
      </c>
      <c r="C28" s="182" t="s">
        <v>84</v>
      </c>
      <c r="D28" s="249">
        <f aca="true" t="shared" si="8" ref="D28:AS28">SUM(D29,D30,D31)</f>
        <v>0</v>
      </c>
      <c r="E28" s="249">
        <f t="shared" si="8"/>
        <v>0</v>
      </c>
      <c r="F28" s="249">
        <f t="shared" si="8"/>
        <v>0</v>
      </c>
      <c r="G28" s="249">
        <f t="shared" si="8"/>
        <v>0</v>
      </c>
      <c r="H28" s="249">
        <f t="shared" si="8"/>
        <v>0</v>
      </c>
      <c r="I28" s="249">
        <f t="shared" si="8"/>
        <v>0</v>
      </c>
      <c r="J28" s="249">
        <f t="shared" si="8"/>
        <v>0</v>
      </c>
      <c r="K28" s="249">
        <f t="shared" si="8"/>
        <v>0</v>
      </c>
      <c r="L28" s="249">
        <f t="shared" si="8"/>
        <v>0</v>
      </c>
      <c r="M28" s="249">
        <f t="shared" si="8"/>
        <v>0</v>
      </c>
      <c r="N28" s="249">
        <f t="shared" si="8"/>
        <v>0</v>
      </c>
      <c r="O28" s="249">
        <f t="shared" si="8"/>
        <v>0</v>
      </c>
      <c r="P28" s="249">
        <f t="shared" si="8"/>
        <v>0</v>
      </c>
      <c r="Q28" s="249">
        <f t="shared" si="8"/>
        <v>0</v>
      </c>
      <c r="R28" s="249">
        <f t="shared" si="8"/>
        <v>0</v>
      </c>
      <c r="S28" s="249">
        <f t="shared" si="8"/>
        <v>0</v>
      </c>
      <c r="T28" s="249">
        <f t="shared" si="8"/>
        <v>0</v>
      </c>
      <c r="U28" s="249">
        <f t="shared" si="8"/>
        <v>0</v>
      </c>
      <c r="V28" s="249">
        <f t="shared" si="8"/>
        <v>0</v>
      </c>
      <c r="W28" s="249">
        <f t="shared" si="8"/>
        <v>0</v>
      </c>
      <c r="X28" s="249">
        <f t="shared" si="8"/>
        <v>0</v>
      </c>
      <c r="Y28" s="249">
        <f t="shared" si="8"/>
        <v>0</v>
      </c>
      <c r="Z28" s="249">
        <f t="shared" si="8"/>
        <v>0</v>
      </c>
      <c r="AA28" s="249">
        <f t="shared" si="8"/>
        <v>0</v>
      </c>
      <c r="AB28" s="249">
        <f t="shared" si="8"/>
        <v>0</v>
      </c>
      <c r="AC28" s="249">
        <f t="shared" si="8"/>
        <v>0</v>
      </c>
      <c r="AD28" s="249">
        <f t="shared" si="8"/>
        <v>0</v>
      </c>
      <c r="AE28" s="249">
        <f t="shared" si="8"/>
        <v>0</v>
      </c>
      <c r="AF28" s="249">
        <f t="shared" si="8"/>
        <v>0</v>
      </c>
      <c r="AG28" s="249">
        <f t="shared" si="8"/>
        <v>0</v>
      </c>
      <c r="AH28" s="249">
        <f t="shared" si="8"/>
        <v>0</v>
      </c>
      <c r="AI28" s="249">
        <f t="shared" si="8"/>
        <v>0</v>
      </c>
      <c r="AJ28" s="249">
        <f t="shared" si="8"/>
        <v>0</v>
      </c>
      <c r="AK28" s="249">
        <f t="shared" si="8"/>
        <v>0</v>
      </c>
      <c r="AL28" s="249">
        <f t="shared" si="8"/>
        <v>0</v>
      </c>
      <c r="AM28" s="249">
        <f t="shared" si="8"/>
        <v>0</v>
      </c>
      <c r="AN28" s="249">
        <f t="shared" si="8"/>
        <v>0</v>
      </c>
      <c r="AO28" s="249">
        <f t="shared" si="8"/>
        <v>0</v>
      </c>
      <c r="AP28" s="249">
        <f t="shared" si="8"/>
        <v>0</v>
      </c>
      <c r="AQ28" s="249">
        <f t="shared" si="8"/>
        <v>0</v>
      </c>
      <c r="AR28" s="249">
        <f t="shared" si="8"/>
        <v>0</v>
      </c>
      <c r="AS28" s="249">
        <f t="shared" si="8"/>
        <v>0</v>
      </c>
      <c r="AT28" s="238">
        <v>0</v>
      </c>
      <c r="AU28" s="238">
        <v>0</v>
      </c>
      <c r="AV28" s="238">
        <v>0</v>
      </c>
      <c r="AW28" s="238">
        <v>0</v>
      </c>
      <c r="AX28" s="238">
        <v>0</v>
      </c>
      <c r="AY28" s="238">
        <v>0</v>
      </c>
      <c r="AZ28" s="238">
        <v>0</v>
      </c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</row>
    <row r="29" spans="1:121" s="178" customFormat="1" ht="78.75">
      <c r="A29" s="175" t="s">
        <v>39</v>
      </c>
      <c r="B29" s="176" t="s">
        <v>59</v>
      </c>
      <c r="C29" s="182" t="s">
        <v>84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49">
        <v>0</v>
      </c>
      <c r="O29" s="249">
        <v>0</v>
      </c>
      <c r="P29" s="249">
        <v>0</v>
      </c>
      <c r="Q29" s="249">
        <v>0</v>
      </c>
      <c r="R29" s="249">
        <v>0</v>
      </c>
      <c r="S29" s="249">
        <v>0</v>
      </c>
      <c r="T29" s="249">
        <v>0</v>
      </c>
      <c r="U29" s="249">
        <v>0</v>
      </c>
      <c r="V29" s="249">
        <v>0</v>
      </c>
      <c r="W29" s="249">
        <v>0</v>
      </c>
      <c r="X29" s="249">
        <v>0</v>
      </c>
      <c r="Y29" s="249">
        <v>0</v>
      </c>
      <c r="Z29" s="249">
        <v>0</v>
      </c>
      <c r="AA29" s="249">
        <v>0</v>
      </c>
      <c r="AB29" s="249">
        <v>0</v>
      </c>
      <c r="AC29" s="249">
        <v>0</v>
      </c>
      <c r="AD29" s="249">
        <v>0</v>
      </c>
      <c r="AE29" s="249">
        <v>0</v>
      </c>
      <c r="AF29" s="249">
        <v>0</v>
      </c>
      <c r="AG29" s="249">
        <v>0</v>
      </c>
      <c r="AH29" s="249">
        <v>0</v>
      </c>
      <c r="AI29" s="249">
        <v>0</v>
      </c>
      <c r="AJ29" s="249">
        <v>0</v>
      </c>
      <c r="AK29" s="249">
        <v>0</v>
      </c>
      <c r="AL29" s="249">
        <v>0</v>
      </c>
      <c r="AM29" s="249">
        <v>0</v>
      </c>
      <c r="AN29" s="249">
        <v>0</v>
      </c>
      <c r="AO29" s="249">
        <v>0</v>
      </c>
      <c r="AP29" s="249">
        <v>0</v>
      </c>
      <c r="AQ29" s="249">
        <v>0</v>
      </c>
      <c r="AR29" s="249">
        <v>0</v>
      </c>
      <c r="AS29" s="249">
        <v>0</v>
      </c>
      <c r="AT29" s="238">
        <v>0</v>
      </c>
      <c r="AU29" s="238">
        <v>0</v>
      </c>
      <c r="AV29" s="238">
        <v>0</v>
      </c>
      <c r="AW29" s="238">
        <v>0</v>
      </c>
      <c r="AX29" s="238">
        <v>0</v>
      </c>
      <c r="AY29" s="238">
        <v>0</v>
      </c>
      <c r="AZ29" s="238">
        <v>0</v>
      </c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</row>
    <row r="30" spans="1:121" s="178" customFormat="1" ht="78.75">
      <c r="A30" s="175" t="s">
        <v>40</v>
      </c>
      <c r="B30" s="176" t="s">
        <v>100</v>
      </c>
      <c r="C30" s="182" t="s">
        <v>84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9">
        <v>0</v>
      </c>
      <c r="O30" s="249">
        <v>0</v>
      </c>
      <c r="P30" s="249">
        <v>0</v>
      </c>
      <c r="Q30" s="249">
        <v>0</v>
      </c>
      <c r="R30" s="249">
        <v>0</v>
      </c>
      <c r="S30" s="249">
        <v>0</v>
      </c>
      <c r="T30" s="249">
        <v>0</v>
      </c>
      <c r="U30" s="249">
        <v>0</v>
      </c>
      <c r="V30" s="249">
        <v>0</v>
      </c>
      <c r="W30" s="249">
        <v>0</v>
      </c>
      <c r="X30" s="249">
        <v>0</v>
      </c>
      <c r="Y30" s="249">
        <v>0</v>
      </c>
      <c r="Z30" s="249">
        <v>0</v>
      </c>
      <c r="AA30" s="249">
        <v>0</v>
      </c>
      <c r="AB30" s="249">
        <v>0</v>
      </c>
      <c r="AC30" s="249">
        <v>0</v>
      </c>
      <c r="AD30" s="249">
        <v>0</v>
      </c>
      <c r="AE30" s="249">
        <v>0</v>
      </c>
      <c r="AF30" s="249">
        <v>0</v>
      </c>
      <c r="AG30" s="249">
        <v>0</v>
      </c>
      <c r="AH30" s="249">
        <v>0</v>
      </c>
      <c r="AI30" s="249">
        <v>0</v>
      </c>
      <c r="AJ30" s="249">
        <v>0</v>
      </c>
      <c r="AK30" s="249">
        <v>0</v>
      </c>
      <c r="AL30" s="249">
        <v>0</v>
      </c>
      <c r="AM30" s="249">
        <v>0</v>
      </c>
      <c r="AN30" s="249">
        <v>0</v>
      </c>
      <c r="AO30" s="249">
        <v>0</v>
      </c>
      <c r="AP30" s="249">
        <v>0</v>
      </c>
      <c r="AQ30" s="249">
        <v>0</v>
      </c>
      <c r="AR30" s="249">
        <v>0</v>
      </c>
      <c r="AS30" s="249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v>0</v>
      </c>
      <c r="AY30" s="238">
        <v>0</v>
      </c>
      <c r="AZ30" s="238">
        <v>0</v>
      </c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</row>
    <row r="31" spans="1:121" s="178" customFormat="1" ht="63">
      <c r="A31" s="175" t="s">
        <v>41</v>
      </c>
      <c r="B31" s="176" t="s">
        <v>60</v>
      </c>
      <c r="C31" s="182" t="s">
        <v>84</v>
      </c>
      <c r="D31" s="249">
        <v>0</v>
      </c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  <c r="T31" s="249">
        <v>0</v>
      </c>
      <c r="U31" s="249">
        <v>0</v>
      </c>
      <c r="V31" s="249">
        <v>0</v>
      </c>
      <c r="W31" s="249">
        <v>0</v>
      </c>
      <c r="X31" s="249">
        <v>0</v>
      </c>
      <c r="Y31" s="249">
        <v>0</v>
      </c>
      <c r="Z31" s="249">
        <v>0</v>
      </c>
      <c r="AA31" s="249">
        <v>0</v>
      </c>
      <c r="AB31" s="249">
        <v>0</v>
      </c>
      <c r="AC31" s="249">
        <v>0</v>
      </c>
      <c r="AD31" s="249">
        <v>0</v>
      </c>
      <c r="AE31" s="249">
        <v>0</v>
      </c>
      <c r="AF31" s="249">
        <v>0</v>
      </c>
      <c r="AG31" s="249">
        <v>0</v>
      </c>
      <c r="AH31" s="249">
        <v>0</v>
      </c>
      <c r="AI31" s="249">
        <v>0</v>
      </c>
      <c r="AJ31" s="249">
        <v>0</v>
      </c>
      <c r="AK31" s="249">
        <v>0</v>
      </c>
      <c r="AL31" s="249">
        <v>0</v>
      </c>
      <c r="AM31" s="249">
        <v>0</v>
      </c>
      <c r="AN31" s="249">
        <v>0</v>
      </c>
      <c r="AO31" s="249">
        <v>0</v>
      </c>
      <c r="AP31" s="249">
        <v>0</v>
      </c>
      <c r="AQ31" s="249">
        <v>0</v>
      </c>
      <c r="AR31" s="249">
        <v>0</v>
      </c>
      <c r="AS31" s="249">
        <v>0</v>
      </c>
      <c r="AT31" s="238">
        <v>0</v>
      </c>
      <c r="AU31" s="238">
        <v>0</v>
      </c>
      <c r="AV31" s="238">
        <v>0</v>
      </c>
      <c r="AW31" s="238">
        <v>0</v>
      </c>
      <c r="AX31" s="238">
        <v>0</v>
      </c>
      <c r="AY31" s="238">
        <v>0</v>
      </c>
      <c r="AZ31" s="238">
        <v>0</v>
      </c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</row>
    <row r="32" spans="1:121" s="178" customFormat="1" ht="47.25" customHeight="1">
      <c r="A32" s="175" t="s">
        <v>32</v>
      </c>
      <c r="B32" s="176" t="s">
        <v>61</v>
      </c>
      <c r="C32" s="182" t="s">
        <v>84</v>
      </c>
      <c r="D32" s="249">
        <f aca="true" t="shared" si="9" ref="D32:AS32">SUM(D33,D34)</f>
        <v>0</v>
      </c>
      <c r="E32" s="249">
        <f t="shared" si="9"/>
        <v>0</v>
      </c>
      <c r="F32" s="249">
        <f t="shared" si="9"/>
        <v>0</v>
      </c>
      <c r="G32" s="249">
        <f t="shared" si="9"/>
        <v>0</v>
      </c>
      <c r="H32" s="249">
        <f t="shared" si="9"/>
        <v>0</v>
      </c>
      <c r="I32" s="249">
        <f t="shared" si="9"/>
        <v>0</v>
      </c>
      <c r="J32" s="249">
        <f t="shared" si="9"/>
        <v>0</v>
      </c>
      <c r="K32" s="249">
        <f t="shared" si="9"/>
        <v>0</v>
      </c>
      <c r="L32" s="249">
        <f t="shared" si="9"/>
        <v>0</v>
      </c>
      <c r="M32" s="249">
        <f t="shared" si="9"/>
        <v>0</v>
      </c>
      <c r="N32" s="249">
        <f t="shared" si="9"/>
        <v>0</v>
      </c>
      <c r="O32" s="249">
        <f t="shared" si="9"/>
        <v>0</v>
      </c>
      <c r="P32" s="249">
        <f t="shared" si="9"/>
        <v>0</v>
      </c>
      <c r="Q32" s="249">
        <f t="shared" si="9"/>
        <v>0</v>
      </c>
      <c r="R32" s="249">
        <f t="shared" si="9"/>
        <v>0</v>
      </c>
      <c r="S32" s="249">
        <f t="shared" si="9"/>
        <v>0</v>
      </c>
      <c r="T32" s="249">
        <f t="shared" si="9"/>
        <v>0</v>
      </c>
      <c r="U32" s="249">
        <f t="shared" si="9"/>
        <v>0</v>
      </c>
      <c r="V32" s="249">
        <f t="shared" si="9"/>
        <v>0</v>
      </c>
      <c r="W32" s="249">
        <f t="shared" si="9"/>
        <v>0</v>
      </c>
      <c r="X32" s="249">
        <f t="shared" si="9"/>
        <v>0</v>
      </c>
      <c r="Y32" s="249">
        <f t="shared" si="9"/>
        <v>0</v>
      </c>
      <c r="Z32" s="249">
        <f t="shared" si="9"/>
        <v>0</v>
      </c>
      <c r="AA32" s="249">
        <f t="shared" si="9"/>
        <v>0</v>
      </c>
      <c r="AB32" s="249">
        <f t="shared" si="9"/>
        <v>0</v>
      </c>
      <c r="AC32" s="249">
        <f t="shared" si="9"/>
        <v>0</v>
      </c>
      <c r="AD32" s="249">
        <f t="shared" si="9"/>
        <v>0</v>
      </c>
      <c r="AE32" s="249">
        <f t="shared" si="9"/>
        <v>0</v>
      </c>
      <c r="AF32" s="249">
        <f t="shared" si="9"/>
        <v>0</v>
      </c>
      <c r="AG32" s="249">
        <f t="shared" si="9"/>
        <v>0</v>
      </c>
      <c r="AH32" s="249">
        <f t="shared" si="9"/>
        <v>0</v>
      </c>
      <c r="AI32" s="249">
        <f t="shared" si="9"/>
        <v>0</v>
      </c>
      <c r="AJ32" s="249">
        <f t="shared" si="9"/>
        <v>0</v>
      </c>
      <c r="AK32" s="249">
        <f t="shared" si="9"/>
        <v>0</v>
      </c>
      <c r="AL32" s="249">
        <f t="shared" si="9"/>
        <v>0</v>
      </c>
      <c r="AM32" s="249">
        <f t="shared" si="9"/>
        <v>0</v>
      </c>
      <c r="AN32" s="249">
        <f t="shared" si="9"/>
        <v>0</v>
      </c>
      <c r="AO32" s="249">
        <f t="shared" si="9"/>
        <v>0</v>
      </c>
      <c r="AP32" s="249">
        <f t="shared" si="9"/>
        <v>0</v>
      </c>
      <c r="AQ32" s="249">
        <f t="shared" si="9"/>
        <v>0</v>
      </c>
      <c r="AR32" s="249">
        <f t="shared" si="9"/>
        <v>0</v>
      </c>
      <c r="AS32" s="249">
        <f t="shared" si="9"/>
        <v>0</v>
      </c>
      <c r="AT32" s="238">
        <v>0</v>
      </c>
      <c r="AU32" s="238">
        <v>0</v>
      </c>
      <c r="AV32" s="238">
        <v>0</v>
      </c>
      <c r="AW32" s="238">
        <v>0</v>
      </c>
      <c r="AX32" s="238">
        <v>0</v>
      </c>
      <c r="AY32" s="238">
        <v>0</v>
      </c>
      <c r="AZ32" s="238">
        <v>0</v>
      </c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</row>
    <row r="33" spans="1:121" s="178" customFormat="1" ht="84.75" customHeight="1">
      <c r="A33" s="175" t="s">
        <v>42</v>
      </c>
      <c r="B33" s="176" t="s">
        <v>101</v>
      </c>
      <c r="C33" s="182" t="s">
        <v>84</v>
      </c>
      <c r="D33" s="249">
        <v>0</v>
      </c>
      <c r="E33" s="249">
        <v>0</v>
      </c>
      <c r="F33" s="249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9">
        <v>0</v>
      </c>
      <c r="Y33" s="249">
        <v>0</v>
      </c>
      <c r="Z33" s="249">
        <v>0</v>
      </c>
      <c r="AA33" s="249">
        <v>0</v>
      </c>
      <c r="AB33" s="249">
        <v>0</v>
      </c>
      <c r="AC33" s="249">
        <v>0</v>
      </c>
      <c r="AD33" s="249">
        <v>0</v>
      </c>
      <c r="AE33" s="249">
        <v>0</v>
      </c>
      <c r="AF33" s="249">
        <v>0</v>
      </c>
      <c r="AG33" s="249">
        <v>0</v>
      </c>
      <c r="AH33" s="249">
        <v>0</v>
      </c>
      <c r="AI33" s="249">
        <v>0</v>
      </c>
      <c r="AJ33" s="249">
        <v>0</v>
      </c>
      <c r="AK33" s="249">
        <v>0</v>
      </c>
      <c r="AL33" s="249">
        <v>0</v>
      </c>
      <c r="AM33" s="249">
        <v>0</v>
      </c>
      <c r="AN33" s="249">
        <v>0</v>
      </c>
      <c r="AO33" s="249">
        <v>0</v>
      </c>
      <c r="AP33" s="249">
        <v>0</v>
      </c>
      <c r="AQ33" s="249">
        <v>0</v>
      </c>
      <c r="AR33" s="249">
        <v>0</v>
      </c>
      <c r="AS33" s="249">
        <v>0</v>
      </c>
      <c r="AT33" s="238">
        <v>0</v>
      </c>
      <c r="AU33" s="238">
        <v>0</v>
      </c>
      <c r="AV33" s="238">
        <v>0</v>
      </c>
      <c r="AW33" s="238">
        <v>0</v>
      </c>
      <c r="AX33" s="238">
        <v>0</v>
      </c>
      <c r="AY33" s="238">
        <v>0</v>
      </c>
      <c r="AZ33" s="238">
        <v>0</v>
      </c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</row>
    <row r="34" spans="1:121" s="178" customFormat="1" ht="58.5" customHeight="1">
      <c r="A34" s="175" t="s">
        <v>43</v>
      </c>
      <c r="B34" s="176" t="s">
        <v>62</v>
      </c>
      <c r="C34" s="182" t="s">
        <v>84</v>
      </c>
      <c r="D34" s="249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9">
        <v>0</v>
      </c>
      <c r="Y34" s="249">
        <v>0</v>
      </c>
      <c r="Z34" s="249">
        <v>0</v>
      </c>
      <c r="AA34" s="249">
        <v>0</v>
      </c>
      <c r="AB34" s="249">
        <v>0</v>
      </c>
      <c r="AC34" s="249">
        <v>0</v>
      </c>
      <c r="AD34" s="249">
        <v>0</v>
      </c>
      <c r="AE34" s="249">
        <v>0</v>
      </c>
      <c r="AF34" s="249">
        <v>0</v>
      </c>
      <c r="AG34" s="249">
        <v>0</v>
      </c>
      <c r="AH34" s="249">
        <v>0</v>
      </c>
      <c r="AI34" s="249">
        <v>0</v>
      </c>
      <c r="AJ34" s="249">
        <v>0</v>
      </c>
      <c r="AK34" s="249">
        <v>0</v>
      </c>
      <c r="AL34" s="249">
        <v>0</v>
      </c>
      <c r="AM34" s="249">
        <v>0</v>
      </c>
      <c r="AN34" s="249">
        <v>0</v>
      </c>
      <c r="AO34" s="249">
        <v>0</v>
      </c>
      <c r="AP34" s="249">
        <v>0</v>
      </c>
      <c r="AQ34" s="249">
        <v>0</v>
      </c>
      <c r="AR34" s="249">
        <v>0</v>
      </c>
      <c r="AS34" s="249">
        <v>0</v>
      </c>
      <c r="AT34" s="238">
        <v>0</v>
      </c>
      <c r="AU34" s="238">
        <v>0</v>
      </c>
      <c r="AV34" s="238">
        <v>0</v>
      </c>
      <c r="AW34" s="238">
        <v>0</v>
      </c>
      <c r="AX34" s="238">
        <v>0</v>
      </c>
      <c r="AY34" s="238">
        <v>0</v>
      </c>
      <c r="AZ34" s="238">
        <v>0</v>
      </c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</row>
    <row r="35" spans="1:121" s="178" customFormat="1" ht="63">
      <c r="A35" s="175" t="s">
        <v>33</v>
      </c>
      <c r="B35" s="176" t="s">
        <v>102</v>
      </c>
      <c r="C35" s="182" t="s">
        <v>84</v>
      </c>
      <c r="D35" s="249">
        <v>0</v>
      </c>
      <c r="E35" s="249">
        <v>0</v>
      </c>
      <c r="F35" s="249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9">
        <v>0</v>
      </c>
      <c r="Y35" s="249">
        <v>0</v>
      </c>
      <c r="Z35" s="249">
        <v>0</v>
      </c>
      <c r="AA35" s="249">
        <v>0</v>
      </c>
      <c r="AB35" s="249">
        <v>0</v>
      </c>
      <c r="AC35" s="249">
        <v>0</v>
      </c>
      <c r="AD35" s="249">
        <v>0</v>
      </c>
      <c r="AE35" s="249">
        <v>0</v>
      </c>
      <c r="AF35" s="249">
        <v>0</v>
      </c>
      <c r="AG35" s="249">
        <v>0</v>
      </c>
      <c r="AH35" s="249">
        <v>0</v>
      </c>
      <c r="AI35" s="249">
        <v>0</v>
      </c>
      <c r="AJ35" s="249">
        <v>0</v>
      </c>
      <c r="AK35" s="249">
        <v>0</v>
      </c>
      <c r="AL35" s="249">
        <v>0</v>
      </c>
      <c r="AM35" s="249">
        <v>0</v>
      </c>
      <c r="AN35" s="249">
        <v>0</v>
      </c>
      <c r="AO35" s="249">
        <v>0</v>
      </c>
      <c r="AP35" s="249">
        <v>0</v>
      </c>
      <c r="AQ35" s="249">
        <v>0</v>
      </c>
      <c r="AR35" s="249">
        <v>0</v>
      </c>
      <c r="AS35" s="249">
        <v>0</v>
      </c>
      <c r="AT35" s="238">
        <v>0</v>
      </c>
      <c r="AU35" s="238">
        <v>0</v>
      </c>
      <c r="AV35" s="238">
        <v>0</v>
      </c>
      <c r="AW35" s="238">
        <v>0</v>
      </c>
      <c r="AX35" s="238">
        <v>0</v>
      </c>
      <c r="AY35" s="238">
        <v>0</v>
      </c>
      <c r="AZ35" s="238">
        <v>0</v>
      </c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</row>
    <row r="36" spans="1:121" s="178" customFormat="1" ht="94.5">
      <c r="A36" s="175" t="s">
        <v>34</v>
      </c>
      <c r="B36" s="176" t="s">
        <v>103</v>
      </c>
      <c r="C36" s="182" t="s">
        <v>84</v>
      </c>
      <c r="D36" s="249">
        <f aca="true" t="shared" si="10" ref="D36:AS36">SUM(D37,D38)</f>
        <v>0</v>
      </c>
      <c r="E36" s="249">
        <f t="shared" si="10"/>
        <v>0</v>
      </c>
      <c r="F36" s="249">
        <f t="shared" si="10"/>
        <v>0</v>
      </c>
      <c r="G36" s="249">
        <f t="shared" si="10"/>
        <v>0</v>
      </c>
      <c r="H36" s="249">
        <f t="shared" si="10"/>
        <v>0</v>
      </c>
      <c r="I36" s="249">
        <f t="shared" si="10"/>
        <v>0</v>
      </c>
      <c r="J36" s="249">
        <f t="shared" si="10"/>
        <v>0</v>
      </c>
      <c r="K36" s="249">
        <f t="shared" si="10"/>
        <v>0</v>
      </c>
      <c r="L36" s="249">
        <f t="shared" si="10"/>
        <v>0</v>
      </c>
      <c r="M36" s="249">
        <f t="shared" si="10"/>
        <v>0</v>
      </c>
      <c r="N36" s="249">
        <f t="shared" si="10"/>
        <v>0</v>
      </c>
      <c r="O36" s="249">
        <f t="shared" si="10"/>
        <v>0</v>
      </c>
      <c r="P36" s="249">
        <f t="shared" si="10"/>
        <v>0</v>
      </c>
      <c r="Q36" s="249">
        <f t="shared" si="10"/>
        <v>0</v>
      </c>
      <c r="R36" s="249">
        <f t="shared" si="10"/>
        <v>0</v>
      </c>
      <c r="S36" s="249">
        <f t="shared" si="10"/>
        <v>0</v>
      </c>
      <c r="T36" s="249">
        <f t="shared" si="10"/>
        <v>0</v>
      </c>
      <c r="U36" s="249">
        <f t="shared" si="10"/>
        <v>0</v>
      </c>
      <c r="V36" s="249">
        <f t="shared" si="10"/>
        <v>0</v>
      </c>
      <c r="W36" s="249">
        <f t="shared" si="10"/>
        <v>0</v>
      </c>
      <c r="X36" s="249">
        <f t="shared" si="10"/>
        <v>0</v>
      </c>
      <c r="Y36" s="249">
        <f t="shared" si="10"/>
        <v>0</v>
      </c>
      <c r="Z36" s="249">
        <f t="shared" si="10"/>
        <v>0</v>
      </c>
      <c r="AA36" s="249">
        <f t="shared" si="10"/>
        <v>0</v>
      </c>
      <c r="AB36" s="249">
        <f t="shared" si="10"/>
        <v>0</v>
      </c>
      <c r="AC36" s="249">
        <f t="shared" si="10"/>
        <v>0</v>
      </c>
      <c r="AD36" s="249">
        <f t="shared" si="10"/>
        <v>0</v>
      </c>
      <c r="AE36" s="249">
        <f t="shared" si="10"/>
        <v>0</v>
      </c>
      <c r="AF36" s="249">
        <f t="shared" si="10"/>
        <v>0</v>
      </c>
      <c r="AG36" s="249">
        <f t="shared" si="10"/>
        <v>0</v>
      </c>
      <c r="AH36" s="249">
        <f t="shared" si="10"/>
        <v>0</v>
      </c>
      <c r="AI36" s="249">
        <f t="shared" si="10"/>
        <v>0</v>
      </c>
      <c r="AJ36" s="249">
        <f t="shared" si="10"/>
        <v>0</v>
      </c>
      <c r="AK36" s="249">
        <f t="shared" si="10"/>
        <v>0</v>
      </c>
      <c r="AL36" s="249">
        <f t="shared" si="10"/>
        <v>0</v>
      </c>
      <c r="AM36" s="249">
        <f t="shared" si="10"/>
        <v>0</v>
      </c>
      <c r="AN36" s="249">
        <f t="shared" si="10"/>
        <v>0</v>
      </c>
      <c r="AO36" s="249">
        <f t="shared" si="10"/>
        <v>0</v>
      </c>
      <c r="AP36" s="249">
        <f t="shared" si="10"/>
        <v>0</v>
      </c>
      <c r="AQ36" s="249">
        <f t="shared" si="10"/>
        <v>0</v>
      </c>
      <c r="AR36" s="249">
        <f t="shared" si="10"/>
        <v>0</v>
      </c>
      <c r="AS36" s="249">
        <f t="shared" si="10"/>
        <v>0</v>
      </c>
      <c r="AT36" s="238">
        <v>0</v>
      </c>
      <c r="AU36" s="238">
        <v>0</v>
      </c>
      <c r="AV36" s="238">
        <v>0</v>
      </c>
      <c r="AW36" s="238">
        <v>0</v>
      </c>
      <c r="AX36" s="238">
        <v>0</v>
      </c>
      <c r="AY36" s="238">
        <v>0</v>
      </c>
      <c r="AZ36" s="238">
        <v>0</v>
      </c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</row>
    <row r="37" spans="1:121" s="178" customFormat="1" ht="100.5" customHeight="1">
      <c r="A37" s="175" t="s">
        <v>104</v>
      </c>
      <c r="B37" s="176" t="s">
        <v>63</v>
      </c>
      <c r="C37" s="182" t="s">
        <v>84</v>
      </c>
      <c r="D37" s="249">
        <v>0</v>
      </c>
      <c r="E37" s="249">
        <v>0</v>
      </c>
      <c r="F37" s="249">
        <v>0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0</v>
      </c>
      <c r="R37" s="249">
        <v>0</v>
      </c>
      <c r="S37" s="249">
        <v>0</v>
      </c>
      <c r="T37" s="249">
        <v>0</v>
      </c>
      <c r="U37" s="249">
        <v>0</v>
      </c>
      <c r="V37" s="249">
        <v>0</v>
      </c>
      <c r="W37" s="249">
        <v>0</v>
      </c>
      <c r="X37" s="249">
        <v>0</v>
      </c>
      <c r="Y37" s="249">
        <v>0</v>
      </c>
      <c r="Z37" s="249">
        <v>0</v>
      </c>
      <c r="AA37" s="249">
        <v>0</v>
      </c>
      <c r="AB37" s="249">
        <v>0</v>
      </c>
      <c r="AC37" s="249">
        <v>0</v>
      </c>
      <c r="AD37" s="249">
        <v>0</v>
      </c>
      <c r="AE37" s="249">
        <v>0</v>
      </c>
      <c r="AF37" s="249">
        <v>0</v>
      </c>
      <c r="AG37" s="249">
        <v>0</v>
      </c>
      <c r="AH37" s="249">
        <v>0</v>
      </c>
      <c r="AI37" s="249">
        <v>0</v>
      </c>
      <c r="AJ37" s="249">
        <v>0</v>
      </c>
      <c r="AK37" s="249">
        <v>0</v>
      </c>
      <c r="AL37" s="249">
        <v>0</v>
      </c>
      <c r="AM37" s="249">
        <v>0</v>
      </c>
      <c r="AN37" s="249">
        <v>0</v>
      </c>
      <c r="AO37" s="249">
        <v>0</v>
      </c>
      <c r="AP37" s="249">
        <v>0</v>
      </c>
      <c r="AQ37" s="249">
        <v>0</v>
      </c>
      <c r="AR37" s="249">
        <v>0</v>
      </c>
      <c r="AS37" s="249">
        <v>0</v>
      </c>
      <c r="AT37" s="242">
        <v>0</v>
      </c>
      <c r="AU37" s="242">
        <v>0</v>
      </c>
      <c r="AV37" s="242">
        <v>0</v>
      </c>
      <c r="AW37" s="242">
        <v>0</v>
      </c>
      <c r="AX37" s="242">
        <v>0</v>
      </c>
      <c r="AY37" s="242">
        <v>0</v>
      </c>
      <c r="AZ37" s="242">
        <v>0</v>
      </c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</row>
    <row r="38" spans="1:121" s="178" customFormat="1" ht="99" customHeight="1">
      <c r="A38" s="175" t="s">
        <v>105</v>
      </c>
      <c r="B38" s="176" t="s">
        <v>64</v>
      </c>
      <c r="C38" s="182" t="s">
        <v>84</v>
      </c>
      <c r="D38" s="249">
        <v>0</v>
      </c>
      <c r="E38" s="249">
        <v>0</v>
      </c>
      <c r="F38" s="249"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9">
        <v>0</v>
      </c>
      <c r="Y38" s="249">
        <v>0</v>
      </c>
      <c r="Z38" s="249">
        <v>0</v>
      </c>
      <c r="AA38" s="249">
        <v>0</v>
      </c>
      <c r="AB38" s="249">
        <v>0</v>
      </c>
      <c r="AC38" s="249">
        <v>0</v>
      </c>
      <c r="AD38" s="249">
        <v>0</v>
      </c>
      <c r="AE38" s="249">
        <v>0</v>
      </c>
      <c r="AF38" s="249">
        <v>0</v>
      </c>
      <c r="AG38" s="249">
        <v>0</v>
      </c>
      <c r="AH38" s="249">
        <v>0</v>
      </c>
      <c r="AI38" s="249">
        <v>0</v>
      </c>
      <c r="AJ38" s="249">
        <v>0</v>
      </c>
      <c r="AK38" s="249">
        <v>0</v>
      </c>
      <c r="AL38" s="249">
        <v>0</v>
      </c>
      <c r="AM38" s="249">
        <v>0</v>
      </c>
      <c r="AN38" s="249">
        <v>0</v>
      </c>
      <c r="AO38" s="249">
        <v>0</v>
      </c>
      <c r="AP38" s="249">
        <v>0</v>
      </c>
      <c r="AQ38" s="249">
        <v>0</v>
      </c>
      <c r="AR38" s="249">
        <v>0</v>
      </c>
      <c r="AS38" s="249">
        <v>0</v>
      </c>
      <c r="AT38" s="238">
        <v>0</v>
      </c>
      <c r="AU38" s="238">
        <v>0</v>
      </c>
      <c r="AV38" s="238">
        <v>0</v>
      </c>
      <c r="AW38" s="238">
        <v>0</v>
      </c>
      <c r="AX38" s="238">
        <v>0</v>
      </c>
      <c r="AY38" s="238">
        <v>0</v>
      </c>
      <c r="AZ38" s="238">
        <v>0</v>
      </c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</row>
    <row r="39" spans="1:121" s="178" customFormat="1" ht="53.25" customHeight="1">
      <c r="A39" s="175" t="s">
        <v>30</v>
      </c>
      <c r="B39" s="176" t="s">
        <v>106</v>
      </c>
      <c r="C39" s="182" t="s">
        <v>84</v>
      </c>
      <c r="D39" s="249">
        <f aca="true" t="shared" si="11" ref="D39:AS39">SUM(D40,D43,D46,D48)</f>
        <v>0</v>
      </c>
      <c r="E39" s="249">
        <f t="shared" si="11"/>
        <v>0</v>
      </c>
      <c r="F39" s="249">
        <f t="shared" si="11"/>
        <v>0</v>
      </c>
      <c r="G39" s="249">
        <f t="shared" si="11"/>
        <v>0</v>
      </c>
      <c r="H39" s="249">
        <f t="shared" si="11"/>
        <v>0</v>
      </c>
      <c r="I39" s="249">
        <f t="shared" si="11"/>
        <v>0</v>
      </c>
      <c r="J39" s="249">
        <f t="shared" si="11"/>
        <v>0</v>
      </c>
      <c r="K39" s="249">
        <f t="shared" si="11"/>
        <v>0</v>
      </c>
      <c r="L39" s="249">
        <f t="shared" si="11"/>
        <v>0</v>
      </c>
      <c r="M39" s="249">
        <f t="shared" si="11"/>
        <v>0</v>
      </c>
      <c r="N39" s="249">
        <f t="shared" si="11"/>
        <v>0</v>
      </c>
      <c r="O39" s="249">
        <f t="shared" si="11"/>
        <v>0</v>
      </c>
      <c r="P39" s="249">
        <f t="shared" si="11"/>
        <v>0</v>
      </c>
      <c r="Q39" s="249">
        <f t="shared" si="11"/>
        <v>0</v>
      </c>
      <c r="R39" s="249">
        <f t="shared" si="11"/>
        <v>0</v>
      </c>
      <c r="S39" s="249">
        <f t="shared" si="11"/>
        <v>0</v>
      </c>
      <c r="T39" s="249">
        <f t="shared" si="11"/>
        <v>0</v>
      </c>
      <c r="U39" s="249">
        <f t="shared" si="11"/>
        <v>0</v>
      </c>
      <c r="V39" s="249">
        <f t="shared" si="11"/>
        <v>0</v>
      </c>
      <c r="W39" s="249">
        <f t="shared" si="11"/>
        <v>0</v>
      </c>
      <c r="X39" s="249">
        <f t="shared" si="11"/>
        <v>0</v>
      </c>
      <c r="Y39" s="249">
        <f t="shared" si="11"/>
        <v>0</v>
      </c>
      <c r="Z39" s="249">
        <f t="shared" si="11"/>
        <v>0</v>
      </c>
      <c r="AA39" s="249">
        <f t="shared" si="11"/>
        <v>0</v>
      </c>
      <c r="AB39" s="249">
        <f t="shared" si="11"/>
        <v>0</v>
      </c>
      <c r="AC39" s="249">
        <f t="shared" si="11"/>
        <v>0</v>
      </c>
      <c r="AD39" s="249">
        <f t="shared" si="11"/>
        <v>0</v>
      </c>
      <c r="AE39" s="249">
        <f t="shared" si="11"/>
        <v>0</v>
      </c>
      <c r="AF39" s="249">
        <f t="shared" si="11"/>
        <v>0</v>
      </c>
      <c r="AG39" s="249">
        <f t="shared" si="11"/>
        <v>0</v>
      </c>
      <c r="AH39" s="249">
        <f t="shared" si="11"/>
        <v>0</v>
      </c>
      <c r="AI39" s="249">
        <f t="shared" si="11"/>
        <v>0</v>
      </c>
      <c r="AJ39" s="249">
        <f t="shared" si="11"/>
        <v>0</v>
      </c>
      <c r="AK39" s="249">
        <f t="shared" si="11"/>
        <v>0</v>
      </c>
      <c r="AL39" s="249">
        <f t="shared" si="11"/>
        <v>0</v>
      </c>
      <c r="AM39" s="249">
        <f t="shared" si="11"/>
        <v>0</v>
      </c>
      <c r="AN39" s="249">
        <f t="shared" si="11"/>
        <v>0</v>
      </c>
      <c r="AO39" s="249">
        <f t="shared" si="11"/>
        <v>0</v>
      </c>
      <c r="AP39" s="249">
        <f t="shared" si="11"/>
        <v>0</v>
      </c>
      <c r="AQ39" s="249">
        <f t="shared" si="11"/>
        <v>0</v>
      </c>
      <c r="AR39" s="249">
        <f t="shared" si="11"/>
        <v>0</v>
      </c>
      <c r="AS39" s="249">
        <f t="shared" si="11"/>
        <v>0</v>
      </c>
      <c r="AT39" s="238">
        <v>0</v>
      </c>
      <c r="AU39" s="238">
        <v>0</v>
      </c>
      <c r="AV39" s="238">
        <v>0</v>
      </c>
      <c r="AW39" s="238">
        <v>0</v>
      </c>
      <c r="AX39" s="238">
        <v>0</v>
      </c>
      <c r="AY39" s="238">
        <v>0</v>
      </c>
      <c r="AZ39" s="238">
        <v>0</v>
      </c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</row>
    <row r="40" spans="1:121" s="178" customFormat="1" ht="53.25" customHeight="1">
      <c r="A40" s="175" t="s">
        <v>35</v>
      </c>
      <c r="B40" s="176" t="s">
        <v>107</v>
      </c>
      <c r="C40" s="182" t="s">
        <v>84</v>
      </c>
      <c r="D40" s="249">
        <f aca="true" t="shared" si="12" ref="D40:AS40">SUM(D41,D42)</f>
        <v>0</v>
      </c>
      <c r="E40" s="249">
        <f t="shared" si="12"/>
        <v>0</v>
      </c>
      <c r="F40" s="249">
        <f t="shared" si="12"/>
        <v>0</v>
      </c>
      <c r="G40" s="249">
        <f t="shared" si="12"/>
        <v>0</v>
      </c>
      <c r="H40" s="249">
        <f t="shared" si="12"/>
        <v>0</v>
      </c>
      <c r="I40" s="249">
        <f t="shared" si="12"/>
        <v>0</v>
      </c>
      <c r="J40" s="249">
        <f t="shared" si="12"/>
        <v>0</v>
      </c>
      <c r="K40" s="249">
        <f t="shared" si="12"/>
        <v>0</v>
      </c>
      <c r="L40" s="249">
        <f t="shared" si="12"/>
        <v>0</v>
      </c>
      <c r="M40" s="249">
        <f t="shared" si="12"/>
        <v>0</v>
      </c>
      <c r="N40" s="249">
        <f t="shared" si="12"/>
        <v>0</v>
      </c>
      <c r="O40" s="249">
        <f t="shared" si="12"/>
        <v>0</v>
      </c>
      <c r="P40" s="249">
        <f t="shared" si="12"/>
        <v>0</v>
      </c>
      <c r="Q40" s="249">
        <f t="shared" si="12"/>
        <v>0</v>
      </c>
      <c r="R40" s="249">
        <f t="shared" si="12"/>
        <v>0</v>
      </c>
      <c r="S40" s="249">
        <f t="shared" si="12"/>
        <v>0</v>
      </c>
      <c r="T40" s="249">
        <f t="shared" si="12"/>
        <v>0</v>
      </c>
      <c r="U40" s="249">
        <f t="shared" si="12"/>
        <v>0</v>
      </c>
      <c r="V40" s="249">
        <f t="shared" si="12"/>
        <v>0</v>
      </c>
      <c r="W40" s="249">
        <f t="shared" si="12"/>
        <v>0</v>
      </c>
      <c r="X40" s="249">
        <f t="shared" si="12"/>
        <v>0</v>
      </c>
      <c r="Y40" s="249">
        <f t="shared" si="12"/>
        <v>0</v>
      </c>
      <c r="Z40" s="249">
        <f t="shared" si="12"/>
        <v>0</v>
      </c>
      <c r="AA40" s="249">
        <f t="shared" si="12"/>
        <v>0</v>
      </c>
      <c r="AB40" s="249">
        <f t="shared" si="12"/>
        <v>0</v>
      </c>
      <c r="AC40" s="249">
        <f t="shared" si="12"/>
        <v>0</v>
      </c>
      <c r="AD40" s="249">
        <f t="shared" si="12"/>
        <v>0</v>
      </c>
      <c r="AE40" s="249">
        <f t="shared" si="12"/>
        <v>0</v>
      </c>
      <c r="AF40" s="249">
        <f t="shared" si="12"/>
        <v>0</v>
      </c>
      <c r="AG40" s="249">
        <f t="shared" si="12"/>
        <v>0</v>
      </c>
      <c r="AH40" s="249">
        <f t="shared" si="12"/>
        <v>0</v>
      </c>
      <c r="AI40" s="249">
        <f t="shared" si="12"/>
        <v>0</v>
      </c>
      <c r="AJ40" s="249">
        <f t="shared" si="12"/>
        <v>0</v>
      </c>
      <c r="AK40" s="249">
        <f t="shared" si="12"/>
        <v>0</v>
      </c>
      <c r="AL40" s="249">
        <f t="shared" si="12"/>
        <v>0</v>
      </c>
      <c r="AM40" s="249">
        <f t="shared" si="12"/>
        <v>0</v>
      </c>
      <c r="AN40" s="249">
        <f t="shared" si="12"/>
        <v>0</v>
      </c>
      <c r="AO40" s="249">
        <f t="shared" si="12"/>
        <v>0</v>
      </c>
      <c r="AP40" s="249">
        <f t="shared" si="12"/>
        <v>0</v>
      </c>
      <c r="AQ40" s="249">
        <f t="shared" si="12"/>
        <v>0</v>
      </c>
      <c r="AR40" s="249">
        <f t="shared" si="12"/>
        <v>0</v>
      </c>
      <c r="AS40" s="249">
        <f t="shared" si="12"/>
        <v>0</v>
      </c>
      <c r="AT40" s="238">
        <v>0</v>
      </c>
      <c r="AU40" s="238">
        <v>0</v>
      </c>
      <c r="AV40" s="238">
        <v>0</v>
      </c>
      <c r="AW40" s="238">
        <v>0</v>
      </c>
      <c r="AX40" s="238">
        <v>0</v>
      </c>
      <c r="AY40" s="238">
        <v>0</v>
      </c>
      <c r="AZ40" s="238">
        <v>0</v>
      </c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</row>
    <row r="41" spans="1:121" s="178" customFormat="1" ht="59.25" customHeight="1">
      <c r="A41" s="175" t="s">
        <v>44</v>
      </c>
      <c r="B41" s="176" t="s">
        <v>65</v>
      </c>
      <c r="C41" s="182" t="s">
        <v>84</v>
      </c>
      <c r="D41" s="249">
        <v>0</v>
      </c>
      <c r="E41" s="249">
        <v>0</v>
      </c>
      <c r="F41" s="249">
        <v>0</v>
      </c>
      <c r="G41" s="249">
        <v>0</v>
      </c>
      <c r="H41" s="249">
        <v>0</v>
      </c>
      <c r="I41" s="249">
        <v>0</v>
      </c>
      <c r="J41" s="249">
        <v>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0</v>
      </c>
      <c r="X41" s="249">
        <v>0</v>
      </c>
      <c r="Y41" s="249">
        <v>0</v>
      </c>
      <c r="Z41" s="249">
        <v>0</v>
      </c>
      <c r="AA41" s="249">
        <v>0</v>
      </c>
      <c r="AB41" s="249">
        <v>0</v>
      </c>
      <c r="AC41" s="249">
        <v>0</v>
      </c>
      <c r="AD41" s="249">
        <v>0</v>
      </c>
      <c r="AE41" s="249">
        <v>0</v>
      </c>
      <c r="AF41" s="249">
        <v>0</v>
      </c>
      <c r="AG41" s="249">
        <v>0</v>
      </c>
      <c r="AH41" s="249">
        <v>0</v>
      </c>
      <c r="AI41" s="249">
        <v>0</v>
      </c>
      <c r="AJ41" s="249">
        <v>0</v>
      </c>
      <c r="AK41" s="249">
        <v>0</v>
      </c>
      <c r="AL41" s="249">
        <v>0</v>
      </c>
      <c r="AM41" s="249">
        <v>0</v>
      </c>
      <c r="AN41" s="249">
        <v>0</v>
      </c>
      <c r="AO41" s="249">
        <v>0</v>
      </c>
      <c r="AP41" s="249">
        <v>0</v>
      </c>
      <c r="AQ41" s="249">
        <v>0</v>
      </c>
      <c r="AR41" s="249">
        <v>0</v>
      </c>
      <c r="AS41" s="249">
        <v>0</v>
      </c>
      <c r="AT41" s="239">
        <v>0</v>
      </c>
      <c r="AU41" s="239">
        <v>0</v>
      </c>
      <c r="AV41" s="239">
        <v>0</v>
      </c>
      <c r="AW41" s="238">
        <v>0</v>
      </c>
      <c r="AX41" s="238">
        <v>0</v>
      </c>
      <c r="AY41" s="238">
        <v>0</v>
      </c>
      <c r="AZ41" s="238">
        <v>0</v>
      </c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</row>
    <row r="42" spans="1:121" s="178" customFormat="1" ht="63">
      <c r="A42" s="175" t="s">
        <v>45</v>
      </c>
      <c r="B42" s="176" t="s">
        <v>66</v>
      </c>
      <c r="C42" s="182" t="s">
        <v>84</v>
      </c>
      <c r="D42" s="249">
        <v>0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9">
        <v>0</v>
      </c>
      <c r="M42" s="249">
        <v>0</v>
      </c>
      <c r="N42" s="249">
        <v>0</v>
      </c>
      <c r="O42" s="249">
        <v>0</v>
      </c>
      <c r="P42" s="249">
        <v>0</v>
      </c>
      <c r="Q42" s="249">
        <v>0</v>
      </c>
      <c r="R42" s="249">
        <v>0</v>
      </c>
      <c r="S42" s="249">
        <v>0</v>
      </c>
      <c r="T42" s="249">
        <v>0</v>
      </c>
      <c r="U42" s="249">
        <v>0</v>
      </c>
      <c r="V42" s="249">
        <v>0</v>
      </c>
      <c r="W42" s="249">
        <v>0</v>
      </c>
      <c r="X42" s="249">
        <v>0</v>
      </c>
      <c r="Y42" s="249">
        <v>0</v>
      </c>
      <c r="Z42" s="249">
        <v>0</v>
      </c>
      <c r="AA42" s="249">
        <v>0</v>
      </c>
      <c r="AB42" s="249">
        <v>0</v>
      </c>
      <c r="AC42" s="249">
        <v>0</v>
      </c>
      <c r="AD42" s="249">
        <v>0</v>
      </c>
      <c r="AE42" s="249">
        <v>0</v>
      </c>
      <c r="AF42" s="249">
        <v>0</v>
      </c>
      <c r="AG42" s="249">
        <v>0</v>
      </c>
      <c r="AH42" s="249">
        <v>0</v>
      </c>
      <c r="AI42" s="249">
        <v>0</v>
      </c>
      <c r="AJ42" s="249">
        <v>0</v>
      </c>
      <c r="AK42" s="249">
        <v>0</v>
      </c>
      <c r="AL42" s="249">
        <v>0</v>
      </c>
      <c r="AM42" s="249">
        <v>0</v>
      </c>
      <c r="AN42" s="249">
        <v>0</v>
      </c>
      <c r="AO42" s="249">
        <v>0</v>
      </c>
      <c r="AP42" s="249">
        <v>0</v>
      </c>
      <c r="AQ42" s="249">
        <v>0</v>
      </c>
      <c r="AR42" s="249">
        <v>0</v>
      </c>
      <c r="AS42" s="249">
        <v>0</v>
      </c>
      <c r="AT42" s="238">
        <v>0</v>
      </c>
      <c r="AU42" s="238">
        <v>0</v>
      </c>
      <c r="AV42" s="238">
        <v>0</v>
      </c>
      <c r="AW42" s="238">
        <v>0</v>
      </c>
      <c r="AX42" s="238">
        <v>0</v>
      </c>
      <c r="AY42" s="238">
        <v>0</v>
      </c>
      <c r="AZ42" s="238">
        <v>0</v>
      </c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</row>
    <row r="43" spans="1:121" s="178" customFormat="1" ht="47.25">
      <c r="A43" s="175" t="s">
        <v>36</v>
      </c>
      <c r="B43" s="176" t="s">
        <v>67</v>
      </c>
      <c r="C43" s="182" t="s">
        <v>84</v>
      </c>
      <c r="D43" s="249">
        <f aca="true" t="shared" si="13" ref="D43:AS43">SUM(D44,D45)</f>
        <v>0</v>
      </c>
      <c r="E43" s="249">
        <f t="shared" si="13"/>
        <v>0</v>
      </c>
      <c r="F43" s="249">
        <f t="shared" si="13"/>
        <v>0</v>
      </c>
      <c r="G43" s="249">
        <f t="shared" si="13"/>
        <v>0</v>
      </c>
      <c r="H43" s="249">
        <f t="shared" si="13"/>
        <v>0</v>
      </c>
      <c r="I43" s="249">
        <f t="shared" si="13"/>
        <v>0</v>
      </c>
      <c r="J43" s="249">
        <f t="shared" si="13"/>
        <v>0</v>
      </c>
      <c r="K43" s="249">
        <f t="shared" si="13"/>
        <v>0</v>
      </c>
      <c r="L43" s="249">
        <f t="shared" si="13"/>
        <v>0</v>
      </c>
      <c r="M43" s="249">
        <f t="shared" si="13"/>
        <v>0</v>
      </c>
      <c r="N43" s="249">
        <f t="shared" si="13"/>
        <v>0</v>
      </c>
      <c r="O43" s="249">
        <f t="shared" si="13"/>
        <v>0</v>
      </c>
      <c r="P43" s="249">
        <f t="shared" si="13"/>
        <v>0</v>
      </c>
      <c r="Q43" s="249">
        <f t="shared" si="13"/>
        <v>0</v>
      </c>
      <c r="R43" s="249">
        <f t="shared" si="13"/>
        <v>0</v>
      </c>
      <c r="S43" s="249">
        <f t="shared" si="13"/>
        <v>0</v>
      </c>
      <c r="T43" s="249">
        <f t="shared" si="13"/>
        <v>0</v>
      </c>
      <c r="U43" s="249">
        <f t="shared" si="13"/>
        <v>0</v>
      </c>
      <c r="V43" s="249">
        <f t="shared" si="13"/>
        <v>0</v>
      </c>
      <c r="W43" s="249">
        <f t="shared" si="13"/>
        <v>0</v>
      </c>
      <c r="X43" s="249">
        <f t="shared" si="13"/>
        <v>0</v>
      </c>
      <c r="Y43" s="249">
        <f t="shared" si="13"/>
        <v>0</v>
      </c>
      <c r="Z43" s="249">
        <f t="shared" si="13"/>
        <v>0</v>
      </c>
      <c r="AA43" s="249">
        <f t="shared" si="13"/>
        <v>0</v>
      </c>
      <c r="AB43" s="249">
        <f t="shared" si="13"/>
        <v>0</v>
      </c>
      <c r="AC43" s="249">
        <f t="shared" si="13"/>
        <v>0</v>
      </c>
      <c r="AD43" s="249">
        <f t="shared" si="13"/>
        <v>0</v>
      </c>
      <c r="AE43" s="249">
        <f t="shared" si="13"/>
        <v>0</v>
      </c>
      <c r="AF43" s="249">
        <f t="shared" si="13"/>
        <v>0</v>
      </c>
      <c r="AG43" s="249">
        <f t="shared" si="13"/>
        <v>0</v>
      </c>
      <c r="AH43" s="249">
        <f t="shared" si="13"/>
        <v>0</v>
      </c>
      <c r="AI43" s="249">
        <f t="shared" si="13"/>
        <v>0</v>
      </c>
      <c r="AJ43" s="249">
        <f t="shared" si="13"/>
        <v>0</v>
      </c>
      <c r="AK43" s="249">
        <f t="shared" si="13"/>
        <v>0</v>
      </c>
      <c r="AL43" s="249">
        <f t="shared" si="13"/>
        <v>0</v>
      </c>
      <c r="AM43" s="249">
        <f t="shared" si="13"/>
        <v>0</v>
      </c>
      <c r="AN43" s="249">
        <f t="shared" si="13"/>
        <v>0</v>
      </c>
      <c r="AO43" s="249">
        <f t="shared" si="13"/>
        <v>0</v>
      </c>
      <c r="AP43" s="249">
        <f t="shared" si="13"/>
        <v>0</v>
      </c>
      <c r="AQ43" s="249">
        <f t="shared" si="13"/>
        <v>0</v>
      </c>
      <c r="AR43" s="249">
        <f t="shared" si="13"/>
        <v>0</v>
      </c>
      <c r="AS43" s="249">
        <f t="shared" si="13"/>
        <v>0</v>
      </c>
      <c r="AT43" s="238">
        <v>0</v>
      </c>
      <c r="AU43" s="238">
        <v>0</v>
      </c>
      <c r="AV43" s="238">
        <v>0</v>
      </c>
      <c r="AW43" s="238">
        <v>0</v>
      </c>
      <c r="AX43" s="238">
        <v>0</v>
      </c>
      <c r="AY43" s="238">
        <v>0</v>
      </c>
      <c r="AZ43" s="238">
        <v>0</v>
      </c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</row>
    <row r="44" spans="1:121" s="178" customFormat="1" ht="31.5">
      <c r="A44" s="175" t="s">
        <v>46</v>
      </c>
      <c r="B44" s="176" t="s">
        <v>68</v>
      </c>
      <c r="C44" s="182" t="s">
        <v>84</v>
      </c>
      <c r="D44" s="249">
        <v>0</v>
      </c>
      <c r="E44" s="249">
        <v>0</v>
      </c>
      <c r="F44" s="249">
        <v>0</v>
      </c>
      <c r="G44" s="249">
        <v>0</v>
      </c>
      <c r="H44" s="249">
        <v>0</v>
      </c>
      <c r="I44" s="249">
        <v>0</v>
      </c>
      <c r="J44" s="249">
        <v>0</v>
      </c>
      <c r="K44" s="249">
        <v>0</v>
      </c>
      <c r="L44" s="249">
        <v>0</v>
      </c>
      <c r="M44" s="249">
        <v>0</v>
      </c>
      <c r="N44" s="249">
        <v>0</v>
      </c>
      <c r="O44" s="249">
        <v>0</v>
      </c>
      <c r="P44" s="249">
        <v>0</v>
      </c>
      <c r="Q44" s="249">
        <v>0</v>
      </c>
      <c r="R44" s="249">
        <v>0</v>
      </c>
      <c r="S44" s="249">
        <v>0</v>
      </c>
      <c r="T44" s="249">
        <v>0</v>
      </c>
      <c r="U44" s="249">
        <v>0</v>
      </c>
      <c r="V44" s="249">
        <v>0</v>
      </c>
      <c r="W44" s="249">
        <v>0</v>
      </c>
      <c r="X44" s="249">
        <v>0</v>
      </c>
      <c r="Y44" s="249">
        <v>0</v>
      </c>
      <c r="Z44" s="249">
        <v>0</v>
      </c>
      <c r="AA44" s="249">
        <v>0</v>
      </c>
      <c r="AB44" s="249">
        <v>0</v>
      </c>
      <c r="AC44" s="249">
        <v>0</v>
      </c>
      <c r="AD44" s="249">
        <v>0</v>
      </c>
      <c r="AE44" s="249">
        <v>0</v>
      </c>
      <c r="AF44" s="249">
        <v>0</v>
      </c>
      <c r="AG44" s="249">
        <v>0</v>
      </c>
      <c r="AH44" s="249">
        <v>0</v>
      </c>
      <c r="AI44" s="249">
        <v>0</v>
      </c>
      <c r="AJ44" s="249">
        <v>0</v>
      </c>
      <c r="AK44" s="249">
        <v>0</v>
      </c>
      <c r="AL44" s="249">
        <v>0</v>
      </c>
      <c r="AM44" s="249">
        <v>0</v>
      </c>
      <c r="AN44" s="249">
        <v>0</v>
      </c>
      <c r="AO44" s="249">
        <v>0</v>
      </c>
      <c r="AP44" s="249">
        <v>0</v>
      </c>
      <c r="AQ44" s="249">
        <v>0</v>
      </c>
      <c r="AR44" s="249">
        <v>0</v>
      </c>
      <c r="AS44" s="249">
        <v>0</v>
      </c>
      <c r="AT44" s="238">
        <v>0</v>
      </c>
      <c r="AU44" s="238">
        <v>0</v>
      </c>
      <c r="AV44" s="238">
        <v>0</v>
      </c>
      <c r="AW44" s="238">
        <v>0</v>
      </c>
      <c r="AX44" s="238">
        <v>0</v>
      </c>
      <c r="AY44" s="238">
        <v>0</v>
      </c>
      <c r="AZ44" s="238">
        <v>0</v>
      </c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</row>
    <row r="45" spans="1:121" s="177" customFormat="1" ht="57" customHeight="1">
      <c r="A45" s="175" t="s">
        <v>47</v>
      </c>
      <c r="B45" s="176" t="s">
        <v>69</v>
      </c>
      <c r="C45" s="182" t="s">
        <v>84</v>
      </c>
      <c r="D45" s="249">
        <v>0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0</v>
      </c>
      <c r="P45" s="249">
        <v>0</v>
      </c>
      <c r="Q45" s="249">
        <v>0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9">
        <v>0</v>
      </c>
      <c r="Y45" s="249">
        <v>0</v>
      </c>
      <c r="Z45" s="249">
        <v>0</v>
      </c>
      <c r="AA45" s="249">
        <v>0</v>
      </c>
      <c r="AB45" s="249">
        <v>0</v>
      </c>
      <c r="AC45" s="249">
        <v>0</v>
      </c>
      <c r="AD45" s="249">
        <v>0</v>
      </c>
      <c r="AE45" s="249">
        <v>0</v>
      </c>
      <c r="AF45" s="249">
        <v>0</v>
      </c>
      <c r="AG45" s="249">
        <v>0</v>
      </c>
      <c r="AH45" s="249">
        <v>0</v>
      </c>
      <c r="AI45" s="249">
        <v>0</v>
      </c>
      <c r="AJ45" s="249">
        <v>0</v>
      </c>
      <c r="AK45" s="249">
        <v>0</v>
      </c>
      <c r="AL45" s="249">
        <v>0</v>
      </c>
      <c r="AM45" s="249">
        <v>0</v>
      </c>
      <c r="AN45" s="249">
        <v>0</v>
      </c>
      <c r="AO45" s="249">
        <v>0</v>
      </c>
      <c r="AP45" s="249">
        <v>0</v>
      </c>
      <c r="AQ45" s="249">
        <v>0</v>
      </c>
      <c r="AR45" s="249">
        <v>0</v>
      </c>
      <c r="AS45" s="249">
        <v>0</v>
      </c>
      <c r="AT45" s="269">
        <v>0</v>
      </c>
      <c r="AU45" s="269">
        <v>0</v>
      </c>
      <c r="AV45" s="269">
        <v>0</v>
      </c>
      <c r="AW45" s="269">
        <v>0</v>
      </c>
      <c r="AX45" s="269">
        <v>0</v>
      </c>
      <c r="AY45" s="269">
        <v>0</v>
      </c>
      <c r="AZ45" s="269">
        <v>0</v>
      </c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</row>
    <row r="46" spans="1:52" ht="47.25">
      <c r="A46" s="175" t="s">
        <v>37</v>
      </c>
      <c r="B46" s="176" t="s">
        <v>70</v>
      </c>
      <c r="C46" s="182" t="s">
        <v>84</v>
      </c>
      <c r="D46" s="249">
        <v>0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9">
        <v>0</v>
      </c>
      <c r="M46" s="249">
        <v>0</v>
      </c>
      <c r="N46" s="249">
        <v>0</v>
      </c>
      <c r="O46" s="249">
        <v>0</v>
      </c>
      <c r="P46" s="249">
        <v>0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9">
        <v>0</v>
      </c>
      <c r="Y46" s="249">
        <v>0</v>
      </c>
      <c r="Z46" s="249">
        <v>0</v>
      </c>
      <c r="AA46" s="249">
        <v>0</v>
      </c>
      <c r="AB46" s="249">
        <v>0</v>
      </c>
      <c r="AC46" s="249">
        <v>0</v>
      </c>
      <c r="AD46" s="249">
        <v>0</v>
      </c>
      <c r="AE46" s="249">
        <v>0</v>
      </c>
      <c r="AF46" s="249">
        <v>0</v>
      </c>
      <c r="AG46" s="249">
        <v>0</v>
      </c>
      <c r="AH46" s="249">
        <v>0</v>
      </c>
      <c r="AI46" s="249">
        <v>0</v>
      </c>
      <c r="AJ46" s="249">
        <v>0</v>
      </c>
      <c r="AK46" s="249">
        <v>0</v>
      </c>
      <c r="AL46" s="249">
        <v>0</v>
      </c>
      <c r="AM46" s="249">
        <v>0</v>
      </c>
      <c r="AN46" s="249">
        <v>0</v>
      </c>
      <c r="AO46" s="249">
        <v>0</v>
      </c>
      <c r="AP46" s="249">
        <v>0</v>
      </c>
      <c r="AQ46" s="249">
        <v>0</v>
      </c>
      <c r="AR46" s="249">
        <v>0</v>
      </c>
      <c r="AS46" s="249">
        <v>0</v>
      </c>
      <c r="AT46" s="269">
        <v>0</v>
      </c>
      <c r="AU46" s="269">
        <v>0</v>
      </c>
      <c r="AV46" s="269">
        <v>0</v>
      </c>
      <c r="AW46" s="269">
        <v>0</v>
      </c>
      <c r="AX46" s="269">
        <v>0</v>
      </c>
      <c r="AY46" s="269">
        <v>0</v>
      </c>
      <c r="AZ46" s="269">
        <v>0</v>
      </c>
    </row>
    <row r="47" spans="1:52" ht="47.25">
      <c r="A47" s="175" t="s">
        <v>48</v>
      </c>
      <c r="B47" s="176" t="s">
        <v>108</v>
      </c>
      <c r="C47" s="182" t="s">
        <v>84</v>
      </c>
      <c r="D47" s="249" t="e">
        <f>SUM(#REF!)</f>
        <v>#REF!</v>
      </c>
      <c r="E47" s="249" t="e">
        <f>SUM(#REF!)</f>
        <v>#REF!</v>
      </c>
      <c r="F47" s="249" t="e">
        <f>SUM(#REF!)</f>
        <v>#REF!</v>
      </c>
      <c r="G47" s="249" t="e">
        <f>SUM(#REF!)</f>
        <v>#REF!</v>
      </c>
      <c r="H47" s="249" t="e">
        <f>SUM(#REF!)</f>
        <v>#REF!</v>
      </c>
      <c r="I47" s="249" t="e">
        <f>SUM(#REF!)</f>
        <v>#REF!</v>
      </c>
      <c r="J47" s="249" t="e">
        <f>SUM(#REF!)</f>
        <v>#REF!</v>
      </c>
      <c r="K47" s="249" t="e">
        <f>SUM(#REF!)</f>
        <v>#REF!</v>
      </c>
      <c r="L47" s="249" t="e">
        <f>SUM(#REF!)</f>
        <v>#REF!</v>
      </c>
      <c r="M47" s="249" t="e">
        <f>SUM(#REF!)</f>
        <v>#REF!</v>
      </c>
      <c r="N47" s="249" t="e">
        <f>SUM(#REF!)</f>
        <v>#REF!</v>
      </c>
      <c r="O47" s="249" t="e">
        <f>SUM(#REF!)</f>
        <v>#REF!</v>
      </c>
      <c r="P47" s="249" t="e">
        <f>SUM(#REF!)</f>
        <v>#REF!</v>
      </c>
      <c r="Q47" s="249" t="e">
        <f>SUM(#REF!)</f>
        <v>#REF!</v>
      </c>
      <c r="R47" s="249">
        <v>0</v>
      </c>
      <c r="S47" s="249">
        <v>0</v>
      </c>
      <c r="T47" s="249">
        <v>0</v>
      </c>
      <c r="U47" s="249">
        <v>0</v>
      </c>
      <c r="V47" s="249">
        <v>0</v>
      </c>
      <c r="W47" s="249">
        <v>0</v>
      </c>
      <c r="X47" s="249">
        <v>0</v>
      </c>
      <c r="Y47" s="249">
        <v>0</v>
      </c>
      <c r="Z47" s="249">
        <v>0</v>
      </c>
      <c r="AA47" s="249">
        <v>0</v>
      </c>
      <c r="AB47" s="249">
        <v>0</v>
      </c>
      <c r="AC47" s="249">
        <v>0</v>
      </c>
      <c r="AD47" s="249">
        <v>0</v>
      </c>
      <c r="AE47" s="249">
        <v>0</v>
      </c>
      <c r="AF47" s="249">
        <v>0</v>
      </c>
      <c r="AG47" s="249">
        <v>0</v>
      </c>
      <c r="AH47" s="249">
        <v>0</v>
      </c>
      <c r="AI47" s="249">
        <v>0</v>
      </c>
      <c r="AJ47" s="249">
        <v>0</v>
      </c>
      <c r="AK47" s="249">
        <v>0</v>
      </c>
      <c r="AL47" s="249">
        <v>0</v>
      </c>
      <c r="AM47" s="249">
        <v>0</v>
      </c>
      <c r="AN47" s="249">
        <v>0</v>
      </c>
      <c r="AO47" s="249">
        <v>0</v>
      </c>
      <c r="AP47" s="249">
        <v>0</v>
      </c>
      <c r="AQ47" s="249">
        <v>0</v>
      </c>
      <c r="AR47" s="249">
        <v>0</v>
      </c>
      <c r="AS47" s="249">
        <v>0</v>
      </c>
      <c r="AT47" s="269">
        <v>0</v>
      </c>
      <c r="AU47" s="269">
        <v>0</v>
      </c>
      <c r="AV47" s="269">
        <v>0</v>
      </c>
      <c r="AW47" s="269">
        <v>0</v>
      </c>
      <c r="AX47" s="269">
        <v>0</v>
      </c>
      <c r="AY47" s="269">
        <v>0</v>
      </c>
      <c r="AZ47" s="269">
        <v>0</v>
      </c>
    </row>
    <row r="48" spans="1:52" ht="63">
      <c r="A48" s="175" t="s">
        <v>38</v>
      </c>
      <c r="B48" s="176" t="s">
        <v>71</v>
      </c>
      <c r="C48" s="182" t="s">
        <v>84</v>
      </c>
      <c r="D48" s="249">
        <f aca="true" t="shared" si="14" ref="D48:AS48">SUM(D49,D50)</f>
        <v>0</v>
      </c>
      <c r="E48" s="249">
        <f t="shared" si="14"/>
        <v>0</v>
      </c>
      <c r="F48" s="249">
        <f t="shared" si="14"/>
        <v>0</v>
      </c>
      <c r="G48" s="249">
        <f t="shared" si="14"/>
        <v>0</v>
      </c>
      <c r="H48" s="249">
        <f t="shared" si="14"/>
        <v>0</v>
      </c>
      <c r="I48" s="249">
        <f t="shared" si="14"/>
        <v>0</v>
      </c>
      <c r="J48" s="249">
        <f t="shared" si="14"/>
        <v>0</v>
      </c>
      <c r="K48" s="249">
        <f t="shared" si="14"/>
        <v>0</v>
      </c>
      <c r="L48" s="249">
        <f t="shared" si="14"/>
        <v>0</v>
      </c>
      <c r="M48" s="249">
        <f t="shared" si="14"/>
        <v>0</v>
      </c>
      <c r="N48" s="249">
        <f t="shared" si="14"/>
        <v>0</v>
      </c>
      <c r="O48" s="249">
        <f t="shared" si="14"/>
        <v>0</v>
      </c>
      <c r="P48" s="249">
        <f t="shared" si="14"/>
        <v>0</v>
      </c>
      <c r="Q48" s="249">
        <f t="shared" si="14"/>
        <v>0</v>
      </c>
      <c r="R48" s="249">
        <f t="shared" si="14"/>
        <v>0</v>
      </c>
      <c r="S48" s="249">
        <f t="shared" si="14"/>
        <v>0</v>
      </c>
      <c r="T48" s="249">
        <f t="shared" si="14"/>
        <v>0</v>
      </c>
      <c r="U48" s="249">
        <f t="shared" si="14"/>
        <v>0</v>
      </c>
      <c r="V48" s="249">
        <f t="shared" si="14"/>
        <v>0</v>
      </c>
      <c r="W48" s="249">
        <f t="shared" si="14"/>
        <v>0</v>
      </c>
      <c r="X48" s="249">
        <f t="shared" si="14"/>
        <v>0</v>
      </c>
      <c r="Y48" s="249">
        <f t="shared" si="14"/>
        <v>0</v>
      </c>
      <c r="Z48" s="249">
        <f t="shared" si="14"/>
        <v>0</v>
      </c>
      <c r="AA48" s="249">
        <f t="shared" si="14"/>
        <v>0</v>
      </c>
      <c r="AB48" s="249">
        <f t="shared" si="14"/>
        <v>0</v>
      </c>
      <c r="AC48" s="249">
        <f t="shared" si="14"/>
        <v>0</v>
      </c>
      <c r="AD48" s="249">
        <f t="shared" si="14"/>
        <v>0</v>
      </c>
      <c r="AE48" s="249">
        <f t="shared" si="14"/>
        <v>0</v>
      </c>
      <c r="AF48" s="249">
        <f t="shared" si="14"/>
        <v>0</v>
      </c>
      <c r="AG48" s="249">
        <f t="shared" si="14"/>
        <v>0</v>
      </c>
      <c r="AH48" s="249">
        <f t="shared" si="14"/>
        <v>0</v>
      </c>
      <c r="AI48" s="249">
        <f t="shared" si="14"/>
        <v>0</v>
      </c>
      <c r="AJ48" s="249">
        <f t="shared" si="14"/>
        <v>0</v>
      </c>
      <c r="AK48" s="249">
        <f t="shared" si="14"/>
        <v>0</v>
      </c>
      <c r="AL48" s="249">
        <f t="shared" si="14"/>
        <v>0</v>
      </c>
      <c r="AM48" s="249">
        <f t="shared" si="14"/>
        <v>0</v>
      </c>
      <c r="AN48" s="249">
        <f t="shared" si="14"/>
        <v>0</v>
      </c>
      <c r="AO48" s="249">
        <f t="shared" si="14"/>
        <v>0</v>
      </c>
      <c r="AP48" s="249">
        <f t="shared" si="14"/>
        <v>0</v>
      </c>
      <c r="AQ48" s="249">
        <f t="shared" si="14"/>
        <v>0</v>
      </c>
      <c r="AR48" s="249">
        <f t="shared" si="14"/>
        <v>0</v>
      </c>
      <c r="AS48" s="249">
        <f t="shared" si="14"/>
        <v>0</v>
      </c>
      <c r="AT48" s="269">
        <v>0</v>
      </c>
      <c r="AU48" s="269">
        <v>0</v>
      </c>
      <c r="AV48" s="269">
        <v>0</v>
      </c>
      <c r="AW48" s="269">
        <v>0</v>
      </c>
      <c r="AX48" s="269">
        <v>0</v>
      </c>
      <c r="AY48" s="269">
        <v>0</v>
      </c>
      <c r="AZ48" s="269">
        <v>0</v>
      </c>
    </row>
    <row r="49" spans="1:52" ht="31.5">
      <c r="A49" s="175" t="s">
        <v>52</v>
      </c>
      <c r="B49" s="176" t="s">
        <v>72</v>
      </c>
      <c r="C49" s="182" t="s">
        <v>84</v>
      </c>
      <c r="D49" s="249">
        <v>0</v>
      </c>
      <c r="E49" s="249">
        <v>0</v>
      </c>
      <c r="F49" s="249">
        <v>0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249">
        <v>0</v>
      </c>
      <c r="S49" s="249">
        <v>0</v>
      </c>
      <c r="T49" s="249">
        <v>0</v>
      </c>
      <c r="U49" s="249">
        <v>0</v>
      </c>
      <c r="V49" s="249">
        <v>0</v>
      </c>
      <c r="W49" s="249">
        <v>0</v>
      </c>
      <c r="X49" s="249">
        <v>0</v>
      </c>
      <c r="Y49" s="249">
        <v>0</v>
      </c>
      <c r="Z49" s="249">
        <v>0</v>
      </c>
      <c r="AA49" s="249">
        <v>0</v>
      </c>
      <c r="AB49" s="249">
        <v>0</v>
      </c>
      <c r="AC49" s="249">
        <v>0</v>
      </c>
      <c r="AD49" s="249">
        <v>0</v>
      </c>
      <c r="AE49" s="249">
        <v>0</v>
      </c>
      <c r="AF49" s="249">
        <v>0</v>
      </c>
      <c r="AG49" s="249">
        <v>0</v>
      </c>
      <c r="AH49" s="249">
        <v>0</v>
      </c>
      <c r="AI49" s="249">
        <v>0</v>
      </c>
      <c r="AJ49" s="249">
        <v>0</v>
      </c>
      <c r="AK49" s="249">
        <v>0</v>
      </c>
      <c r="AL49" s="249">
        <v>0</v>
      </c>
      <c r="AM49" s="249">
        <v>0</v>
      </c>
      <c r="AN49" s="249">
        <v>0</v>
      </c>
      <c r="AO49" s="249">
        <v>0</v>
      </c>
      <c r="AP49" s="249">
        <v>0</v>
      </c>
      <c r="AQ49" s="249">
        <v>0</v>
      </c>
      <c r="AR49" s="249">
        <v>0</v>
      </c>
      <c r="AS49" s="249">
        <v>0</v>
      </c>
      <c r="AT49" s="269">
        <v>0</v>
      </c>
      <c r="AU49" s="269">
        <v>0</v>
      </c>
      <c r="AV49" s="269">
        <v>0</v>
      </c>
      <c r="AW49" s="269">
        <v>0</v>
      </c>
      <c r="AX49" s="269">
        <v>0</v>
      </c>
      <c r="AY49" s="269">
        <v>0</v>
      </c>
      <c r="AZ49" s="269">
        <v>0</v>
      </c>
    </row>
    <row r="50" spans="1:52" ht="47.25">
      <c r="A50" s="175" t="s">
        <v>112</v>
      </c>
      <c r="B50" s="176" t="s">
        <v>73</v>
      </c>
      <c r="C50" s="182" t="s">
        <v>84</v>
      </c>
      <c r="D50" s="249">
        <v>0</v>
      </c>
      <c r="E50" s="249">
        <v>0</v>
      </c>
      <c r="F50" s="249">
        <v>0</v>
      </c>
      <c r="G50" s="249">
        <v>0</v>
      </c>
      <c r="H50" s="249">
        <v>0</v>
      </c>
      <c r="I50" s="249">
        <v>0</v>
      </c>
      <c r="J50" s="249">
        <v>0</v>
      </c>
      <c r="K50" s="249">
        <v>0</v>
      </c>
      <c r="L50" s="249">
        <v>0</v>
      </c>
      <c r="M50" s="249">
        <v>0</v>
      </c>
      <c r="N50" s="249">
        <v>0</v>
      </c>
      <c r="O50" s="249">
        <v>0</v>
      </c>
      <c r="P50" s="249">
        <v>0</v>
      </c>
      <c r="Q50" s="249">
        <v>0</v>
      </c>
      <c r="R50" s="249">
        <v>0</v>
      </c>
      <c r="S50" s="249">
        <v>0</v>
      </c>
      <c r="T50" s="249">
        <v>0</v>
      </c>
      <c r="U50" s="249">
        <v>0</v>
      </c>
      <c r="V50" s="249">
        <v>0</v>
      </c>
      <c r="W50" s="249">
        <v>0</v>
      </c>
      <c r="X50" s="249">
        <v>0</v>
      </c>
      <c r="Y50" s="249">
        <v>0</v>
      </c>
      <c r="Z50" s="249">
        <v>0</v>
      </c>
      <c r="AA50" s="249">
        <v>0</v>
      </c>
      <c r="AB50" s="249">
        <v>0</v>
      </c>
      <c r="AC50" s="249">
        <v>0</v>
      </c>
      <c r="AD50" s="249">
        <v>0</v>
      </c>
      <c r="AE50" s="249">
        <v>0</v>
      </c>
      <c r="AF50" s="249">
        <v>0</v>
      </c>
      <c r="AG50" s="249">
        <v>0</v>
      </c>
      <c r="AH50" s="249">
        <v>0</v>
      </c>
      <c r="AI50" s="249">
        <v>0</v>
      </c>
      <c r="AJ50" s="249">
        <v>0</v>
      </c>
      <c r="AK50" s="249">
        <v>0</v>
      </c>
      <c r="AL50" s="249">
        <v>0</v>
      </c>
      <c r="AM50" s="249">
        <v>0</v>
      </c>
      <c r="AN50" s="249">
        <v>0</v>
      </c>
      <c r="AO50" s="249">
        <v>0</v>
      </c>
      <c r="AP50" s="249">
        <v>0</v>
      </c>
      <c r="AQ50" s="249">
        <v>0</v>
      </c>
      <c r="AR50" s="249">
        <v>0</v>
      </c>
      <c r="AS50" s="249">
        <v>0</v>
      </c>
      <c r="AT50" s="269">
        <v>0</v>
      </c>
      <c r="AU50" s="269">
        <v>0</v>
      </c>
      <c r="AV50" s="269">
        <v>0</v>
      </c>
      <c r="AW50" s="269">
        <v>0</v>
      </c>
      <c r="AX50" s="269">
        <v>0</v>
      </c>
      <c r="AY50" s="269">
        <v>0</v>
      </c>
      <c r="AZ50" s="269">
        <v>0</v>
      </c>
    </row>
    <row r="51" spans="1:52" ht="78.75">
      <c r="A51" s="175" t="s">
        <v>91</v>
      </c>
      <c r="B51" s="176" t="s">
        <v>74</v>
      </c>
      <c r="C51" s="182" t="s">
        <v>84</v>
      </c>
      <c r="D51" s="249">
        <f aca="true" t="shared" si="15" ref="D51:AS51">SUM(D52,D53)</f>
        <v>0</v>
      </c>
      <c r="E51" s="249">
        <f t="shared" si="15"/>
        <v>0</v>
      </c>
      <c r="F51" s="249">
        <f t="shared" si="15"/>
        <v>0</v>
      </c>
      <c r="G51" s="249">
        <f t="shared" si="15"/>
        <v>0</v>
      </c>
      <c r="H51" s="249">
        <f t="shared" si="15"/>
        <v>0</v>
      </c>
      <c r="I51" s="249">
        <f t="shared" si="15"/>
        <v>0</v>
      </c>
      <c r="J51" s="249">
        <f t="shared" si="15"/>
        <v>0</v>
      </c>
      <c r="K51" s="249">
        <f t="shared" si="15"/>
        <v>0</v>
      </c>
      <c r="L51" s="249">
        <f t="shared" si="15"/>
        <v>0</v>
      </c>
      <c r="M51" s="249">
        <f t="shared" si="15"/>
        <v>0</v>
      </c>
      <c r="N51" s="249">
        <f t="shared" si="15"/>
        <v>0</v>
      </c>
      <c r="O51" s="249">
        <f t="shared" si="15"/>
        <v>0</v>
      </c>
      <c r="P51" s="249">
        <f t="shared" si="15"/>
        <v>0</v>
      </c>
      <c r="Q51" s="249">
        <f t="shared" si="15"/>
        <v>0</v>
      </c>
      <c r="R51" s="249">
        <f t="shared" si="15"/>
        <v>0</v>
      </c>
      <c r="S51" s="249">
        <f t="shared" si="15"/>
        <v>0</v>
      </c>
      <c r="T51" s="249">
        <f t="shared" si="15"/>
        <v>0</v>
      </c>
      <c r="U51" s="249">
        <f t="shared" si="15"/>
        <v>0</v>
      </c>
      <c r="V51" s="249">
        <f t="shared" si="15"/>
        <v>0</v>
      </c>
      <c r="W51" s="249">
        <f t="shared" si="15"/>
        <v>0</v>
      </c>
      <c r="X51" s="249">
        <f t="shared" si="15"/>
        <v>0</v>
      </c>
      <c r="Y51" s="249">
        <f t="shared" si="15"/>
        <v>0</v>
      </c>
      <c r="Z51" s="249">
        <f t="shared" si="15"/>
        <v>0</v>
      </c>
      <c r="AA51" s="249">
        <f t="shared" si="15"/>
        <v>0</v>
      </c>
      <c r="AB51" s="249">
        <f t="shared" si="15"/>
        <v>0</v>
      </c>
      <c r="AC51" s="249">
        <f t="shared" si="15"/>
        <v>0</v>
      </c>
      <c r="AD51" s="249">
        <f t="shared" si="15"/>
        <v>0</v>
      </c>
      <c r="AE51" s="249">
        <f t="shared" si="15"/>
        <v>0</v>
      </c>
      <c r="AF51" s="249">
        <f t="shared" si="15"/>
        <v>0</v>
      </c>
      <c r="AG51" s="249">
        <f t="shared" si="15"/>
        <v>0</v>
      </c>
      <c r="AH51" s="249">
        <f t="shared" si="15"/>
        <v>0</v>
      </c>
      <c r="AI51" s="249">
        <f t="shared" si="15"/>
        <v>0</v>
      </c>
      <c r="AJ51" s="249">
        <f t="shared" si="15"/>
        <v>0</v>
      </c>
      <c r="AK51" s="249">
        <f t="shared" si="15"/>
        <v>0</v>
      </c>
      <c r="AL51" s="249">
        <f t="shared" si="15"/>
        <v>0</v>
      </c>
      <c r="AM51" s="249">
        <f t="shared" si="15"/>
        <v>0</v>
      </c>
      <c r="AN51" s="249">
        <f t="shared" si="15"/>
        <v>0</v>
      </c>
      <c r="AO51" s="249">
        <f t="shared" si="15"/>
        <v>0</v>
      </c>
      <c r="AP51" s="249">
        <f t="shared" si="15"/>
        <v>0</v>
      </c>
      <c r="AQ51" s="249">
        <f t="shared" si="15"/>
        <v>0</v>
      </c>
      <c r="AR51" s="249">
        <f t="shared" si="15"/>
        <v>0</v>
      </c>
      <c r="AS51" s="249">
        <f t="shared" si="15"/>
        <v>0</v>
      </c>
      <c r="AT51" s="269">
        <v>0</v>
      </c>
      <c r="AU51" s="269">
        <v>0</v>
      </c>
      <c r="AV51" s="269">
        <v>0</v>
      </c>
      <c r="AW51" s="269">
        <v>0</v>
      </c>
      <c r="AX51" s="269">
        <v>0</v>
      </c>
      <c r="AY51" s="269">
        <v>0</v>
      </c>
      <c r="AZ51" s="269">
        <v>0</v>
      </c>
    </row>
    <row r="52" spans="1:52" ht="78.75">
      <c r="A52" s="175" t="s">
        <v>92</v>
      </c>
      <c r="B52" s="176" t="s">
        <v>75</v>
      </c>
      <c r="C52" s="182" t="s">
        <v>84</v>
      </c>
      <c r="D52" s="249">
        <v>0</v>
      </c>
      <c r="E52" s="249">
        <v>0</v>
      </c>
      <c r="F52" s="249">
        <v>0</v>
      </c>
      <c r="G52" s="249">
        <v>0</v>
      </c>
      <c r="H52" s="249">
        <v>0</v>
      </c>
      <c r="I52" s="249">
        <v>0</v>
      </c>
      <c r="J52" s="249">
        <v>0</v>
      </c>
      <c r="K52" s="249">
        <v>0</v>
      </c>
      <c r="L52" s="249">
        <v>0</v>
      </c>
      <c r="M52" s="249">
        <v>0</v>
      </c>
      <c r="N52" s="249">
        <v>0</v>
      </c>
      <c r="O52" s="249">
        <v>0</v>
      </c>
      <c r="P52" s="249">
        <v>0</v>
      </c>
      <c r="Q52" s="249">
        <v>0</v>
      </c>
      <c r="R52" s="249">
        <v>0</v>
      </c>
      <c r="S52" s="249">
        <v>0</v>
      </c>
      <c r="T52" s="249">
        <v>0</v>
      </c>
      <c r="U52" s="249">
        <v>0</v>
      </c>
      <c r="V52" s="249">
        <v>0</v>
      </c>
      <c r="W52" s="249">
        <v>0</v>
      </c>
      <c r="X52" s="249">
        <v>0</v>
      </c>
      <c r="Y52" s="249">
        <v>0</v>
      </c>
      <c r="Z52" s="249">
        <v>0</v>
      </c>
      <c r="AA52" s="249">
        <v>0</v>
      </c>
      <c r="AB52" s="249">
        <v>0</v>
      </c>
      <c r="AC52" s="249">
        <v>0</v>
      </c>
      <c r="AD52" s="249">
        <v>0</v>
      </c>
      <c r="AE52" s="249">
        <v>0</v>
      </c>
      <c r="AF52" s="249">
        <v>0</v>
      </c>
      <c r="AG52" s="249">
        <v>0</v>
      </c>
      <c r="AH52" s="249">
        <v>0</v>
      </c>
      <c r="AI52" s="249">
        <v>0</v>
      </c>
      <c r="AJ52" s="249">
        <v>0</v>
      </c>
      <c r="AK52" s="249">
        <v>0</v>
      </c>
      <c r="AL52" s="249">
        <v>0</v>
      </c>
      <c r="AM52" s="249">
        <v>0</v>
      </c>
      <c r="AN52" s="249">
        <v>0</v>
      </c>
      <c r="AO52" s="249">
        <v>0</v>
      </c>
      <c r="AP52" s="249">
        <v>0</v>
      </c>
      <c r="AQ52" s="249">
        <v>0</v>
      </c>
      <c r="AR52" s="249">
        <v>0</v>
      </c>
      <c r="AS52" s="249">
        <v>0</v>
      </c>
      <c r="AT52" s="269">
        <v>0</v>
      </c>
      <c r="AU52" s="269">
        <v>0</v>
      </c>
      <c r="AV52" s="269">
        <v>0</v>
      </c>
      <c r="AW52" s="269">
        <v>0</v>
      </c>
      <c r="AX52" s="269">
        <v>0</v>
      </c>
      <c r="AY52" s="269">
        <v>0</v>
      </c>
      <c r="AZ52" s="269">
        <v>0</v>
      </c>
    </row>
    <row r="53" spans="1:52" ht="63">
      <c r="A53" s="175" t="s">
        <v>93</v>
      </c>
      <c r="B53" s="271" t="s">
        <v>444</v>
      </c>
      <c r="C53" s="182" t="s">
        <v>84</v>
      </c>
      <c r="D53" s="249">
        <v>0</v>
      </c>
      <c r="E53" s="249">
        <v>0</v>
      </c>
      <c r="F53" s="249">
        <v>0</v>
      </c>
      <c r="G53" s="249">
        <v>0</v>
      </c>
      <c r="H53" s="249">
        <v>0</v>
      </c>
      <c r="I53" s="249">
        <v>0</v>
      </c>
      <c r="J53" s="249">
        <v>0</v>
      </c>
      <c r="K53" s="249">
        <v>0</v>
      </c>
      <c r="L53" s="249">
        <v>0</v>
      </c>
      <c r="M53" s="249">
        <v>0</v>
      </c>
      <c r="N53" s="249">
        <v>0</v>
      </c>
      <c r="O53" s="249">
        <v>0</v>
      </c>
      <c r="P53" s="249">
        <v>0</v>
      </c>
      <c r="Q53" s="249">
        <v>0</v>
      </c>
      <c r="R53" s="249">
        <v>0</v>
      </c>
      <c r="S53" s="249">
        <v>0</v>
      </c>
      <c r="T53" s="249">
        <v>0</v>
      </c>
      <c r="U53" s="249">
        <v>0</v>
      </c>
      <c r="V53" s="249">
        <v>0</v>
      </c>
      <c r="W53" s="249">
        <v>0</v>
      </c>
      <c r="X53" s="249">
        <v>0</v>
      </c>
      <c r="Y53" s="249">
        <v>0</v>
      </c>
      <c r="Z53" s="249">
        <v>0</v>
      </c>
      <c r="AA53" s="249">
        <v>0</v>
      </c>
      <c r="AB53" s="249">
        <v>0</v>
      </c>
      <c r="AC53" s="249">
        <v>0</v>
      </c>
      <c r="AD53" s="249">
        <v>0</v>
      </c>
      <c r="AE53" s="249">
        <v>0</v>
      </c>
      <c r="AF53" s="249">
        <v>0</v>
      </c>
      <c r="AG53" s="249">
        <v>0</v>
      </c>
      <c r="AH53" s="249">
        <v>0</v>
      </c>
      <c r="AI53" s="249">
        <v>0</v>
      </c>
      <c r="AJ53" s="249">
        <v>0</v>
      </c>
      <c r="AK53" s="249">
        <v>0</v>
      </c>
      <c r="AL53" s="249">
        <v>0</v>
      </c>
      <c r="AM53" s="249">
        <v>0</v>
      </c>
      <c r="AN53" s="249">
        <v>0</v>
      </c>
      <c r="AO53" s="249">
        <v>0</v>
      </c>
      <c r="AP53" s="249">
        <v>0</v>
      </c>
      <c r="AQ53" s="249">
        <v>0</v>
      </c>
      <c r="AR53" s="249">
        <v>0</v>
      </c>
      <c r="AS53" s="249">
        <v>0</v>
      </c>
      <c r="AT53" s="269">
        <v>0</v>
      </c>
      <c r="AU53" s="269">
        <v>0</v>
      </c>
      <c r="AV53" s="269">
        <v>0</v>
      </c>
      <c r="AW53" s="269">
        <v>0</v>
      </c>
      <c r="AX53" s="269">
        <v>0</v>
      </c>
      <c r="AY53" s="269">
        <v>0</v>
      </c>
      <c r="AZ53" s="269">
        <v>0</v>
      </c>
    </row>
    <row r="54" spans="1:52" ht="47.25">
      <c r="A54" s="175" t="s">
        <v>94</v>
      </c>
      <c r="B54" s="176" t="s">
        <v>445</v>
      </c>
      <c r="C54" s="182" t="s">
        <v>84</v>
      </c>
      <c r="D54" s="249">
        <v>0</v>
      </c>
      <c r="E54" s="249">
        <v>0</v>
      </c>
      <c r="F54" s="249">
        <v>0</v>
      </c>
      <c r="G54" s="249">
        <v>0</v>
      </c>
      <c r="H54" s="249">
        <v>0</v>
      </c>
      <c r="I54" s="249">
        <v>0</v>
      </c>
      <c r="J54" s="249">
        <v>0</v>
      </c>
      <c r="K54" s="249">
        <v>0</v>
      </c>
      <c r="L54" s="249">
        <v>0</v>
      </c>
      <c r="M54" s="249">
        <v>0</v>
      </c>
      <c r="N54" s="249">
        <v>0</v>
      </c>
      <c r="O54" s="249">
        <v>0</v>
      </c>
      <c r="P54" s="249">
        <v>0</v>
      </c>
      <c r="Q54" s="249">
        <v>0</v>
      </c>
      <c r="R54" s="249">
        <v>0</v>
      </c>
      <c r="S54" s="249">
        <v>0</v>
      </c>
      <c r="T54" s="249">
        <v>0</v>
      </c>
      <c r="U54" s="249">
        <v>0</v>
      </c>
      <c r="V54" s="249">
        <v>0</v>
      </c>
      <c r="W54" s="249">
        <v>0</v>
      </c>
      <c r="X54" s="249">
        <v>0</v>
      </c>
      <c r="Y54" s="249">
        <v>0</v>
      </c>
      <c r="Z54" s="249">
        <v>0</v>
      </c>
      <c r="AA54" s="249">
        <v>0</v>
      </c>
      <c r="AB54" s="249">
        <v>0</v>
      </c>
      <c r="AC54" s="249">
        <v>0</v>
      </c>
      <c r="AD54" s="249">
        <v>0</v>
      </c>
      <c r="AE54" s="249">
        <v>0</v>
      </c>
      <c r="AF54" s="249">
        <v>0</v>
      </c>
      <c r="AG54" s="249">
        <v>0</v>
      </c>
      <c r="AH54" s="249">
        <v>0</v>
      </c>
      <c r="AI54" s="249">
        <v>0</v>
      </c>
      <c r="AJ54" s="249">
        <v>0</v>
      </c>
      <c r="AK54" s="249">
        <v>0</v>
      </c>
      <c r="AL54" s="249">
        <v>0</v>
      </c>
      <c r="AM54" s="249">
        <v>0</v>
      </c>
      <c r="AN54" s="249">
        <v>0</v>
      </c>
      <c r="AO54" s="249">
        <v>0</v>
      </c>
      <c r="AP54" s="249">
        <v>0</v>
      </c>
      <c r="AQ54" s="249">
        <v>0</v>
      </c>
      <c r="AR54" s="249">
        <v>0</v>
      </c>
      <c r="AS54" s="249">
        <v>0</v>
      </c>
      <c r="AT54" s="269">
        <v>0</v>
      </c>
      <c r="AU54" s="269">
        <v>0</v>
      </c>
      <c r="AV54" s="269">
        <v>0</v>
      </c>
      <c r="AW54" s="269">
        <v>0</v>
      </c>
      <c r="AX54" s="269">
        <v>0</v>
      </c>
      <c r="AY54" s="269">
        <v>0</v>
      </c>
      <c r="AZ54" s="269">
        <v>0</v>
      </c>
    </row>
    <row r="55" spans="1:52" ht="47.25">
      <c r="A55" s="175" t="s">
        <v>113</v>
      </c>
      <c r="B55" s="176" t="s">
        <v>76</v>
      </c>
      <c r="C55" s="182" t="s">
        <v>84</v>
      </c>
      <c r="D55" s="249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49">
        <v>0</v>
      </c>
      <c r="L55" s="249">
        <v>0</v>
      </c>
      <c r="M55" s="249">
        <v>0</v>
      </c>
      <c r="N55" s="249">
        <v>0</v>
      </c>
      <c r="O55" s="249">
        <v>0</v>
      </c>
      <c r="P55" s="249">
        <v>0</v>
      </c>
      <c r="Q55" s="249">
        <v>0</v>
      </c>
      <c r="R55" s="249">
        <v>0</v>
      </c>
      <c r="S55" s="249">
        <v>0</v>
      </c>
      <c r="T55" s="249">
        <v>0</v>
      </c>
      <c r="U55" s="249">
        <v>0</v>
      </c>
      <c r="V55" s="249">
        <v>0</v>
      </c>
      <c r="W55" s="249">
        <v>0</v>
      </c>
      <c r="X55" s="249">
        <v>0</v>
      </c>
      <c r="Y55" s="249">
        <v>0</v>
      </c>
      <c r="Z55" s="249">
        <v>0</v>
      </c>
      <c r="AA55" s="249">
        <v>0</v>
      </c>
      <c r="AB55" s="249">
        <v>0</v>
      </c>
      <c r="AC55" s="249">
        <v>0</v>
      </c>
      <c r="AD55" s="249">
        <v>0</v>
      </c>
      <c r="AE55" s="249">
        <v>0</v>
      </c>
      <c r="AF55" s="249">
        <v>0</v>
      </c>
      <c r="AG55" s="249">
        <v>0</v>
      </c>
      <c r="AH55" s="249">
        <v>0</v>
      </c>
      <c r="AI55" s="249">
        <v>0</v>
      </c>
      <c r="AJ55" s="249">
        <v>0</v>
      </c>
      <c r="AK55" s="249">
        <v>0</v>
      </c>
      <c r="AL55" s="249">
        <v>0</v>
      </c>
      <c r="AM55" s="249">
        <v>0</v>
      </c>
      <c r="AN55" s="249">
        <v>0</v>
      </c>
      <c r="AO55" s="249">
        <v>0</v>
      </c>
      <c r="AP55" s="249">
        <v>0</v>
      </c>
      <c r="AQ55" s="249">
        <v>0</v>
      </c>
      <c r="AR55" s="249">
        <v>0</v>
      </c>
      <c r="AS55" s="249">
        <v>0</v>
      </c>
      <c r="AT55" s="269">
        <v>0</v>
      </c>
      <c r="AU55" s="269">
        <v>0</v>
      </c>
      <c r="AV55" s="269">
        <v>0</v>
      </c>
      <c r="AW55" s="269">
        <v>0</v>
      </c>
      <c r="AX55" s="269">
        <v>0</v>
      </c>
      <c r="AY55" s="269">
        <v>0</v>
      </c>
      <c r="AZ55" s="269">
        <v>0</v>
      </c>
    </row>
    <row r="56" spans="1:52" ht="31.5">
      <c r="A56" s="175" t="s">
        <v>114</v>
      </c>
      <c r="B56" s="176" t="s">
        <v>77</v>
      </c>
      <c r="C56" s="182" t="s">
        <v>84</v>
      </c>
      <c r="D56" s="249">
        <f aca="true" t="shared" si="16" ref="D56:AS56">SUM(D57:D67)</f>
        <v>0</v>
      </c>
      <c r="E56" s="249">
        <f t="shared" si="16"/>
        <v>0</v>
      </c>
      <c r="F56" s="249">
        <f t="shared" si="16"/>
        <v>0</v>
      </c>
      <c r="G56" s="249">
        <f t="shared" si="16"/>
        <v>0</v>
      </c>
      <c r="H56" s="249">
        <f t="shared" si="16"/>
        <v>0</v>
      </c>
      <c r="I56" s="249">
        <f t="shared" si="16"/>
        <v>0</v>
      </c>
      <c r="J56" s="249">
        <f t="shared" si="16"/>
        <v>0</v>
      </c>
      <c r="K56" s="249">
        <f t="shared" si="16"/>
        <v>0</v>
      </c>
      <c r="L56" s="249">
        <f t="shared" si="16"/>
        <v>0</v>
      </c>
      <c r="M56" s="249">
        <f t="shared" si="16"/>
        <v>0</v>
      </c>
      <c r="N56" s="249">
        <f t="shared" si="16"/>
        <v>0</v>
      </c>
      <c r="O56" s="249">
        <f t="shared" si="16"/>
        <v>0</v>
      </c>
      <c r="P56" s="249">
        <f t="shared" si="16"/>
        <v>0</v>
      </c>
      <c r="Q56" s="249">
        <f t="shared" si="16"/>
        <v>0</v>
      </c>
      <c r="R56" s="249">
        <f t="shared" si="16"/>
        <v>0</v>
      </c>
      <c r="S56" s="249">
        <f t="shared" si="16"/>
        <v>0</v>
      </c>
      <c r="T56" s="249">
        <f t="shared" si="16"/>
        <v>0</v>
      </c>
      <c r="U56" s="249">
        <f t="shared" si="16"/>
        <v>0</v>
      </c>
      <c r="V56" s="249">
        <f t="shared" si="16"/>
        <v>0</v>
      </c>
      <c r="W56" s="249">
        <f t="shared" si="16"/>
        <v>0</v>
      </c>
      <c r="X56" s="249">
        <f t="shared" si="16"/>
        <v>0</v>
      </c>
      <c r="Y56" s="249">
        <f t="shared" si="16"/>
        <v>0</v>
      </c>
      <c r="Z56" s="249">
        <f t="shared" si="16"/>
        <v>0</v>
      </c>
      <c r="AA56" s="249">
        <f t="shared" si="16"/>
        <v>0</v>
      </c>
      <c r="AB56" s="249">
        <f t="shared" si="16"/>
        <v>0</v>
      </c>
      <c r="AC56" s="249">
        <f t="shared" si="16"/>
        <v>0</v>
      </c>
      <c r="AD56" s="249">
        <f t="shared" si="16"/>
        <v>0</v>
      </c>
      <c r="AE56" s="249">
        <f t="shared" si="16"/>
        <v>0</v>
      </c>
      <c r="AF56" s="249">
        <f t="shared" si="16"/>
        <v>0</v>
      </c>
      <c r="AG56" s="249">
        <f t="shared" si="16"/>
        <v>0</v>
      </c>
      <c r="AH56" s="249">
        <f t="shared" si="16"/>
        <v>0</v>
      </c>
      <c r="AI56" s="249">
        <f t="shared" si="16"/>
        <v>0</v>
      </c>
      <c r="AJ56" s="249">
        <f t="shared" si="16"/>
        <v>0</v>
      </c>
      <c r="AK56" s="249">
        <f t="shared" si="16"/>
        <v>0</v>
      </c>
      <c r="AL56" s="249">
        <f t="shared" si="16"/>
        <v>0</v>
      </c>
      <c r="AM56" s="249">
        <f t="shared" si="16"/>
        <v>0</v>
      </c>
      <c r="AN56" s="249">
        <f t="shared" si="16"/>
        <v>0</v>
      </c>
      <c r="AO56" s="249">
        <f t="shared" si="16"/>
        <v>0</v>
      </c>
      <c r="AP56" s="249">
        <f t="shared" si="16"/>
        <v>0</v>
      </c>
      <c r="AQ56" s="249">
        <f t="shared" si="16"/>
        <v>0</v>
      </c>
      <c r="AR56" s="249">
        <f t="shared" si="16"/>
        <v>0</v>
      </c>
      <c r="AS56" s="249">
        <f t="shared" si="16"/>
        <v>0</v>
      </c>
      <c r="AT56" s="269">
        <v>0</v>
      </c>
      <c r="AU56" s="269">
        <v>0</v>
      </c>
      <c r="AV56" s="269">
        <v>0</v>
      </c>
      <c r="AW56" s="269">
        <v>0</v>
      </c>
      <c r="AX56" s="269">
        <v>0</v>
      </c>
      <c r="AY56" s="269">
        <v>0</v>
      </c>
      <c r="AZ56" s="269">
        <v>0</v>
      </c>
    </row>
    <row r="57" spans="1:52" ht="31.5">
      <c r="A57" s="175" t="s">
        <v>462</v>
      </c>
      <c r="B57" s="270" t="s">
        <v>446</v>
      </c>
      <c r="C57" s="182" t="s">
        <v>116</v>
      </c>
      <c r="D57" s="236">
        <v>0</v>
      </c>
      <c r="E57" s="236">
        <v>0</v>
      </c>
      <c r="F57" s="236">
        <v>0</v>
      </c>
      <c r="G57" s="236">
        <v>0</v>
      </c>
      <c r="H57" s="236">
        <v>0</v>
      </c>
      <c r="I57" s="236">
        <v>0</v>
      </c>
      <c r="J57" s="236">
        <v>0</v>
      </c>
      <c r="K57" s="236">
        <v>0</v>
      </c>
      <c r="L57" s="236">
        <v>0</v>
      </c>
      <c r="M57" s="236">
        <v>0</v>
      </c>
      <c r="N57" s="236">
        <v>0</v>
      </c>
      <c r="O57" s="236">
        <v>0</v>
      </c>
      <c r="P57" s="236">
        <v>0</v>
      </c>
      <c r="Q57" s="236">
        <v>0</v>
      </c>
      <c r="R57" s="236">
        <v>0</v>
      </c>
      <c r="S57" s="236">
        <v>0</v>
      </c>
      <c r="T57" s="236">
        <v>0</v>
      </c>
      <c r="U57" s="236">
        <v>0</v>
      </c>
      <c r="V57" s="236">
        <v>0</v>
      </c>
      <c r="W57" s="236">
        <v>0</v>
      </c>
      <c r="X57" s="236">
        <v>0</v>
      </c>
      <c r="Y57" s="236">
        <v>0</v>
      </c>
      <c r="Z57" s="236">
        <v>0</v>
      </c>
      <c r="AA57" s="236">
        <v>0</v>
      </c>
      <c r="AB57" s="236">
        <v>0</v>
      </c>
      <c r="AC57" s="236">
        <v>0</v>
      </c>
      <c r="AD57" s="236">
        <v>0</v>
      </c>
      <c r="AE57" s="236">
        <v>0</v>
      </c>
      <c r="AF57" s="236">
        <v>0</v>
      </c>
      <c r="AG57" s="236">
        <v>0</v>
      </c>
      <c r="AH57" s="236">
        <v>0</v>
      </c>
      <c r="AI57" s="236">
        <v>0</v>
      </c>
      <c r="AJ57" s="236">
        <v>0</v>
      </c>
      <c r="AK57" s="236">
        <v>0</v>
      </c>
      <c r="AL57" s="236">
        <v>0</v>
      </c>
      <c r="AM57" s="249">
        <v>0</v>
      </c>
      <c r="AN57" s="249">
        <v>0</v>
      </c>
      <c r="AO57" s="249">
        <v>0</v>
      </c>
      <c r="AP57" s="249">
        <v>0</v>
      </c>
      <c r="AQ57" s="249">
        <v>0</v>
      </c>
      <c r="AR57" s="249">
        <v>0</v>
      </c>
      <c r="AS57" s="249">
        <v>0</v>
      </c>
      <c r="AT57" s="269">
        <v>0</v>
      </c>
      <c r="AU57" s="269">
        <v>0</v>
      </c>
      <c r="AV57" s="269">
        <v>0</v>
      </c>
      <c r="AW57" s="269">
        <v>0</v>
      </c>
      <c r="AX57" s="269">
        <v>0</v>
      </c>
      <c r="AY57" s="269">
        <v>0</v>
      </c>
      <c r="AZ57" s="269">
        <v>0</v>
      </c>
    </row>
    <row r="58" spans="1:52" ht="31.5">
      <c r="A58" s="175" t="s">
        <v>462</v>
      </c>
      <c r="B58" s="270" t="s">
        <v>447</v>
      </c>
      <c r="C58" s="182" t="s">
        <v>116</v>
      </c>
      <c r="D58" s="236">
        <v>0</v>
      </c>
      <c r="E58" s="236">
        <v>0</v>
      </c>
      <c r="F58" s="236">
        <v>0</v>
      </c>
      <c r="G58" s="236">
        <v>0</v>
      </c>
      <c r="H58" s="236">
        <v>0</v>
      </c>
      <c r="I58" s="236">
        <v>0</v>
      </c>
      <c r="J58" s="236">
        <v>0</v>
      </c>
      <c r="K58" s="236">
        <v>0</v>
      </c>
      <c r="L58" s="236">
        <v>0</v>
      </c>
      <c r="M58" s="236">
        <v>0</v>
      </c>
      <c r="N58" s="236">
        <v>0</v>
      </c>
      <c r="O58" s="236">
        <v>0</v>
      </c>
      <c r="P58" s="236">
        <v>0</v>
      </c>
      <c r="Q58" s="236">
        <v>0</v>
      </c>
      <c r="R58" s="236">
        <v>0</v>
      </c>
      <c r="S58" s="236">
        <v>0</v>
      </c>
      <c r="T58" s="236">
        <v>0</v>
      </c>
      <c r="U58" s="236">
        <v>0</v>
      </c>
      <c r="V58" s="236">
        <v>0</v>
      </c>
      <c r="W58" s="236">
        <v>0</v>
      </c>
      <c r="X58" s="236">
        <v>0</v>
      </c>
      <c r="Y58" s="236">
        <v>0</v>
      </c>
      <c r="Z58" s="236">
        <v>0</v>
      </c>
      <c r="AA58" s="236">
        <v>0</v>
      </c>
      <c r="AB58" s="236">
        <v>0</v>
      </c>
      <c r="AC58" s="236">
        <v>0</v>
      </c>
      <c r="AD58" s="236">
        <v>0</v>
      </c>
      <c r="AE58" s="236">
        <v>0</v>
      </c>
      <c r="AF58" s="236">
        <v>0</v>
      </c>
      <c r="AG58" s="236">
        <v>0</v>
      </c>
      <c r="AH58" s="236">
        <v>0</v>
      </c>
      <c r="AI58" s="236">
        <v>0</v>
      </c>
      <c r="AJ58" s="236">
        <v>0</v>
      </c>
      <c r="AK58" s="236">
        <v>0</v>
      </c>
      <c r="AL58" s="236">
        <v>0</v>
      </c>
      <c r="AM58" s="249">
        <v>0</v>
      </c>
      <c r="AN58" s="249">
        <v>0</v>
      </c>
      <c r="AO58" s="249">
        <v>0</v>
      </c>
      <c r="AP58" s="249">
        <v>0</v>
      </c>
      <c r="AQ58" s="249">
        <v>0</v>
      </c>
      <c r="AR58" s="249">
        <v>0</v>
      </c>
      <c r="AS58" s="249">
        <v>0</v>
      </c>
      <c r="AT58" s="269">
        <v>0</v>
      </c>
      <c r="AU58" s="269">
        <v>0</v>
      </c>
      <c r="AV58" s="269">
        <v>0</v>
      </c>
      <c r="AW58" s="269">
        <v>0</v>
      </c>
      <c r="AX58" s="269">
        <v>0</v>
      </c>
      <c r="AY58" s="269">
        <v>0</v>
      </c>
      <c r="AZ58" s="269">
        <v>0</v>
      </c>
    </row>
    <row r="59" spans="1:52" ht="15.75">
      <c r="A59" s="175" t="s">
        <v>462</v>
      </c>
      <c r="B59" s="270" t="s">
        <v>448</v>
      </c>
      <c r="C59" s="182" t="s">
        <v>116</v>
      </c>
      <c r="D59" s="236">
        <v>0</v>
      </c>
      <c r="E59" s="236">
        <v>0</v>
      </c>
      <c r="F59" s="236">
        <v>0</v>
      </c>
      <c r="G59" s="236">
        <v>0</v>
      </c>
      <c r="H59" s="236">
        <v>0</v>
      </c>
      <c r="I59" s="236">
        <v>0</v>
      </c>
      <c r="J59" s="236">
        <v>0</v>
      </c>
      <c r="K59" s="236">
        <v>0</v>
      </c>
      <c r="L59" s="236">
        <v>0</v>
      </c>
      <c r="M59" s="236">
        <v>0</v>
      </c>
      <c r="N59" s="236">
        <v>0</v>
      </c>
      <c r="O59" s="236">
        <v>0</v>
      </c>
      <c r="P59" s="236">
        <v>0</v>
      </c>
      <c r="Q59" s="236">
        <v>0</v>
      </c>
      <c r="R59" s="236">
        <v>0</v>
      </c>
      <c r="S59" s="236">
        <v>0</v>
      </c>
      <c r="T59" s="236">
        <v>0</v>
      </c>
      <c r="U59" s="236">
        <v>0</v>
      </c>
      <c r="V59" s="236">
        <v>0</v>
      </c>
      <c r="W59" s="236">
        <v>0</v>
      </c>
      <c r="X59" s="236">
        <v>0</v>
      </c>
      <c r="Y59" s="236">
        <v>0</v>
      </c>
      <c r="Z59" s="236">
        <v>0</v>
      </c>
      <c r="AA59" s="236">
        <v>0</v>
      </c>
      <c r="AB59" s="236">
        <v>0</v>
      </c>
      <c r="AC59" s="236">
        <v>0</v>
      </c>
      <c r="AD59" s="236">
        <v>0</v>
      </c>
      <c r="AE59" s="236">
        <v>0</v>
      </c>
      <c r="AF59" s="236">
        <v>0</v>
      </c>
      <c r="AG59" s="236">
        <v>0</v>
      </c>
      <c r="AH59" s="236">
        <v>0</v>
      </c>
      <c r="AI59" s="236">
        <v>0</v>
      </c>
      <c r="AJ59" s="236">
        <v>0</v>
      </c>
      <c r="AK59" s="236">
        <v>0</v>
      </c>
      <c r="AL59" s="236">
        <v>0</v>
      </c>
      <c r="AM59" s="249">
        <v>0</v>
      </c>
      <c r="AN59" s="249">
        <v>0</v>
      </c>
      <c r="AO59" s="249">
        <v>0</v>
      </c>
      <c r="AP59" s="249">
        <v>0</v>
      </c>
      <c r="AQ59" s="249">
        <v>0</v>
      </c>
      <c r="AR59" s="249">
        <v>0</v>
      </c>
      <c r="AS59" s="249">
        <v>0</v>
      </c>
      <c r="AT59" s="269">
        <v>0</v>
      </c>
      <c r="AU59" s="269">
        <v>0</v>
      </c>
      <c r="AV59" s="269">
        <v>0</v>
      </c>
      <c r="AW59" s="269">
        <v>0</v>
      </c>
      <c r="AX59" s="269">
        <v>0</v>
      </c>
      <c r="AY59" s="269">
        <v>0</v>
      </c>
      <c r="AZ59" s="269">
        <v>0</v>
      </c>
    </row>
    <row r="60" spans="1:52" ht="31.5">
      <c r="A60" s="175" t="s">
        <v>462</v>
      </c>
      <c r="B60" s="270" t="s">
        <v>447</v>
      </c>
      <c r="C60" s="182" t="s">
        <v>116</v>
      </c>
      <c r="D60" s="236">
        <v>0</v>
      </c>
      <c r="E60" s="236">
        <v>0</v>
      </c>
      <c r="F60" s="236">
        <v>0</v>
      </c>
      <c r="G60" s="236">
        <v>0</v>
      </c>
      <c r="H60" s="236">
        <v>0</v>
      </c>
      <c r="I60" s="236">
        <v>0</v>
      </c>
      <c r="J60" s="236">
        <v>0</v>
      </c>
      <c r="K60" s="236">
        <v>0</v>
      </c>
      <c r="L60" s="236">
        <v>0</v>
      </c>
      <c r="M60" s="236">
        <v>0</v>
      </c>
      <c r="N60" s="236">
        <v>0</v>
      </c>
      <c r="O60" s="236">
        <v>0</v>
      </c>
      <c r="P60" s="236">
        <v>0</v>
      </c>
      <c r="Q60" s="236">
        <v>0</v>
      </c>
      <c r="R60" s="236">
        <v>0</v>
      </c>
      <c r="S60" s="236">
        <v>0</v>
      </c>
      <c r="T60" s="236">
        <v>0</v>
      </c>
      <c r="U60" s="236">
        <v>0</v>
      </c>
      <c r="V60" s="236">
        <v>0</v>
      </c>
      <c r="W60" s="236">
        <v>0</v>
      </c>
      <c r="X60" s="236">
        <v>0</v>
      </c>
      <c r="Y60" s="236">
        <v>0</v>
      </c>
      <c r="Z60" s="236">
        <v>0</v>
      </c>
      <c r="AA60" s="236">
        <v>0</v>
      </c>
      <c r="AB60" s="236">
        <v>0</v>
      </c>
      <c r="AC60" s="236">
        <v>0</v>
      </c>
      <c r="AD60" s="236">
        <v>0</v>
      </c>
      <c r="AE60" s="236">
        <v>0</v>
      </c>
      <c r="AF60" s="236">
        <v>0</v>
      </c>
      <c r="AG60" s="236">
        <v>0</v>
      </c>
      <c r="AH60" s="236">
        <v>0</v>
      </c>
      <c r="AI60" s="236">
        <v>0</v>
      </c>
      <c r="AJ60" s="236">
        <v>0</v>
      </c>
      <c r="AK60" s="236">
        <v>0</v>
      </c>
      <c r="AL60" s="236">
        <v>0</v>
      </c>
      <c r="AM60" s="249">
        <v>0</v>
      </c>
      <c r="AN60" s="249">
        <v>0</v>
      </c>
      <c r="AO60" s="249">
        <v>0</v>
      </c>
      <c r="AP60" s="249">
        <v>0</v>
      </c>
      <c r="AQ60" s="249">
        <v>0</v>
      </c>
      <c r="AR60" s="249">
        <v>0</v>
      </c>
      <c r="AS60" s="249">
        <v>0</v>
      </c>
      <c r="AT60" s="269">
        <v>0</v>
      </c>
      <c r="AU60" s="269">
        <v>0</v>
      </c>
      <c r="AV60" s="269">
        <v>0</v>
      </c>
      <c r="AW60" s="269">
        <v>0</v>
      </c>
      <c r="AX60" s="269">
        <v>0</v>
      </c>
      <c r="AY60" s="269">
        <v>0</v>
      </c>
      <c r="AZ60" s="269">
        <v>0</v>
      </c>
    </row>
    <row r="61" spans="1:52" ht="15.75">
      <c r="A61" s="175" t="s">
        <v>462</v>
      </c>
      <c r="B61" s="270" t="s">
        <v>449</v>
      </c>
      <c r="C61" s="182" t="s">
        <v>116</v>
      </c>
      <c r="D61" s="236">
        <v>0</v>
      </c>
      <c r="E61" s="236">
        <v>0</v>
      </c>
      <c r="F61" s="236">
        <v>0</v>
      </c>
      <c r="G61" s="236">
        <v>0</v>
      </c>
      <c r="H61" s="236">
        <v>0</v>
      </c>
      <c r="I61" s="236">
        <v>0</v>
      </c>
      <c r="J61" s="236">
        <v>0</v>
      </c>
      <c r="K61" s="236">
        <v>0</v>
      </c>
      <c r="L61" s="236">
        <v>0</v>
      </c>
      <c r="M61" s="236">
        <v>0</v>
      </c>
      <c r="N61" s="236">
        <v>0</v>
      </c>
      <c r="O61" s="236">
        <v>0</v>
      </c>
      <c r="P61" s="236">
        <v>0</v>
      </c>
      <c r="Q61" s="236">
        <v>0</v>
      </c>
      <c r="R61" s="236">
        <v>0</v>
      </c>
      <c r="S61" s="236">
        <v>0</v>
      </c>
      <c r="T61" s="236">
        <v>0</v>
      </c>
      <c r="U61" s="236">
        <v>0</v>
      </c>
      <c r="V61" s="236">
        <v>0</v>
      </c>
      <c r="W61" s="236">
        <v>0</v>
      </c>
      <c r="X61" s="236">
        <v>0</v>
      </c>
      <c r="Y61" s="236">
        <v>0</v>
      </c>
      <c r="Z61" s="236">
        <v>0</v>
      </c>
      <c r="AA61" s="236">
        <v>0</v>
      </c>
      <c r="AB61" s="236">
        <v>0</v>
      </c>
      <c r="AC61" s="236">
        <v>0</v>
      </c>
      <c r="AD61" s="236">
        <v>0</v>
      </c>
      <c r="AE61" s="236">
        <v>0</v>
      </c>
      <c r="AF61" s="236">
        <v>0</v>
      </c>
      <c r="AG61" s="236">
        <v>0</v>
      </c>
      <c r="AH61" s="236">
        <v>0</v>
      </c>
      <c r="AI61" s="236">
        <v>0</v>
      </c>
      <c r="AJ61" s="236">
        <v>0</v>
      </c>
      <c r="AK61" s="236">
        <v>0</v>
      </c>
      <c r="AL61" s="236">
        <v>0</v>
      </c>
      <c r="AM61" s="249">
        <v>0</v>
      </c>
      <c r="AN61" s="249">
        <v>0</v>
      </c>
      <c r="AO61" s="249">
        <v>0</v>
      </c>
      <c r="AP61" s="249">
        <v>0</v>
      </c>
      <c r="AQ61" s="249">
        <v>0</v>
      </c>
      <c r="AR61" s="249">
        <v>0</v>
      </c>
      <c r="AS61" s="249">
        <v>0</v>
      </c>
      <c r="AT61" s="269">
        <v>0</v>
      </c>
      <c r="AU61" s="269">
        <v>0</v>
      </c>
      <c r="AV61" s="269">
        <v>0</v>
      </c>
      <c r="AW61" s="269">
        <v>0</v>
      </c>
      <c r="AX61" s="269">
        <v>0</v>
      </c>
      <c r="AY61" s="269">
        <v>0</v>
      </c>
      <c r="AZ61" s="269">
        <v>0</v>
      </c>
    </row>
    <row r="62" spans="1:52" ht="15.75">
      <c r="A62" s="175" t="s">
        <v>462</v>
      </c>
      <c r="B62" s="270" t="s">
        <v>450</v>
      </c>
      <c r="C62" s="182" t="s">
        <v>116</v>
      </c>
      <c r="D62" s="236">
        <v>0</v>
      </c>
      <c r="E62" s="236">
        <v>0</v>
      </c>
      <c r="F62" s="236">
        <v>0</v>
      </c>
      <c r="G62" s="236">
        <v>0</v>
      </c>
      <c r="H62" s="236">
        <v>0</v>
      </c>
      <c r="I62" s="236">
        <v>0</v>
      </c>
      <c r="J62" s="236">
        <v>0</v>
      </c>
      <c r="K62" s="236">
        <v>0</v>
      </c>
      <c r="L62" s="236">
        <v>0</v>
      </c>
      <c r="M62" s="236">
        <v>0</v>
      </c>
      <c r="N62" s="236">
        <v>0</v>
      </c>
      <c r="O62" s="236">
        <v>0</v>
      </c>
      <c r="P62" s="236">
        <v>0</v>
      </c>
      <c r="Q62" s="236">
        <v>0</v>
      </c>
      <c r="R62" s="236">
        <v>0</v>
      </c>
      <c r="S62" s="236">
        <v>0</v>
      </c>
      <c r="T62" s="236">
        <v>0</v>
      </c>
      <c r="U62" s="236">
        <v>0</v>
      </c>
      <c r="V62" s="236">
        <v>0</v>
      </c>
      <c r="W62" s="236">
        <v>0</v>
      </c>
      <c r="X62" s="236">
        <v>0</v>
      </c>
      <c r="Y62" s="236">
        <v>0</v>
      </c>
      <c r="Z62" s="236">
        <v>0</v>
      </c>
      <c r="AA62" s="236">
        <v>0</v>
      </c>
      <c r="AB62" s="236">
        <v>0</v>
      </c>
      <c r="AC62" s="236">
        <v>0</v>
      </c>
      <c r="AD62" s="236">
        <v>0</v>
      </c>
      <c r="AE62" s="236">
        <v>0</v>
      </c>
      <c r="AF62" s="236">
        <v>0</v>
      </c>
      <c r="AG62" s="236">
        <v>0</v>
      </c>
      <c r="AH62" s="236">
        <v>0</v>
      </c>
      <c r="AI62" s="236">
        <v>0</v>
      </c>
      <c r="AJ62" s="236">
        <v>0</v>
      </c>
      <c r="AK62" s="236">
        <v>0</v>
      </c>
      <c r="AL62" s="236">
        <v>0</v>
      </c>
      <c r="AM62" s="249">
        <v>0</v>
      </c>
      <c r="AN62" s="249">
        <v>0</v>
      </c>
      <c r="AO62" s="249">
        <v>0</v>
      </c>
      <c r="AP62" s="249">
        <v>0</v>
      </c>
      <c r="AQ62" s="249">
        <v>0</v>
      </c>
      <c r="AR62" s="249">
        <v>0</v>
      </c>
      <c r="AS62" s="249">
        <v>0</v>
      </c>
      <c r="AT62" s="269">
        <v>0</v>
      </c>
      <c r="AU62" s="269">
        <v>0</v>
      </c>
      <c r="AV62" s="269">
        <v>0</v>
      </c>
      <c r="AW62" s="269">
        <v>0</v>
      </c>
      <c r="AX62" s="269">
        <v>0</v>
      </c>
      <c r="AY62" s="269">
        <v>0</v>
      </c>
      <c r="AZ62" s="269">
        <v>0</v>
      </c>
    </row>
    <row r="63" spans="1:52" ht="15.75">
      <c r="A63" s="175" t="s">
        <v>462</v>
      </c>
      <c r="B63" s="270" t="s">
        <v>451</v>
      </c>
      <c r="C63" s="182" t="s">
        <v>116</v>
      </c>
      <c r="D63" s="236">
        <v>0</v>
      </c>
      <c r="E63" s="236">
        <v>0</v>
      </c>
      <c r="F63" s="236">
        <v>0</v>
      </c>
      <c r="G63" s="236">
        <v>0</v>
      </c>
      <c r="H63" s="236">
        <v>0</v>
      </c>
      <c r="I63" s="236">
        <v>0</v>
      </c>
      <c r="J63" s="236">
        <v>0</v>
      </c>
      <c r="K63" s="236">
        <v>0</v>
      </c>
      <c r="L63" s="236">
        <v>0</v>
      </c>
      <c r="M63" s="236">
        <v>0</v>
      </c>
      <c r="N63" s="236">
        <v>0</v>
      </c>
      <c r="O63" s="236">
        <v>0</v>
      </c>
      <c r="P63" s="236">
        <v>0</v>
      </c>
      <c r="Q63" s="236">
        <v>0</v>
      </c>
      <c r="R63" s="236">
        <v>0</v>
      </c>
      <c r="S63" s="236">
        <v>0</v>
      </c>
      <c r="T63" s="236">
        <v>0</v>
      </c>
      <c r="U63" s="236">
        <v>0</v>
      </c>
      <c r="V63" s="236">
        <v>0</v>
      </c>
      <c r="W63" s="236">
        <v>0</v>
      </c>
      <c r="X63" s="236">
        <v>0</v>
      </c>
      <c r="Y63" s="236">
        <v>0</v>
      </c>
      <c r="Z63" s="236">
        <v>0</v>
      </c>
      <c r="AA63" s="236">
        <v>0</v>
      </c>
      <c r="AB63" s="236">
        <v>0</v>
      </c>
      <c r="AC63" s="236">
        <v>0</v>
      </c>
      <c r="AD63" s="236">
        <v>0</v>
      </c>
      <c r="AE63" s="236">
        <v>0</v>
      </c>
      <c r="AF63" s="236">
        <v>0</v>
      </c>
      <c r="AG63" s="236">
        <v>0</v>
      </c>
      <c r="AH63" s="236">
        <v>0</v>
      </c>
      <c r="AI63" s="236">
        <v>0</v>
      </c>
      <c r="AJ63" s="236">
        <v>0</v>
      </c>
      <c r="AK63" s="236">
        <v>0</v>
      </c>
      <c r="AL63" s="236">
        <v>0</v>
      </c>
      <c r="AM63" s="249">
        <v>0</v>
      </c>
      <c r="AN63" s="249">
        <v>0</v>
      </c>
      <c r="AO63" s="249">
        <v>0</v>
      </c>
      <c r="AP63" s="249">
        <v>0</v>
      </c>
      <c r="AQ63" s="249">
        <v>0</v>
      </c>
      <c r="AR63" s="249">
        <v>0</v>
      </c>
      <c r="AS63" s="249">
        <v>0</v>
      </c>
      <c r="AT63" s="269">
        <v>0</v>
      </c>
      <c r="AU63" s="269">
        <v>0</v>
      </c>
      <c r="AV63" s="269">
        <v>0</v>
      </c>
      <c r="AW63" s="269">
        <v>0</v>
      </c>
      <c r="AX63" s="269">
        <v>0</v>
      </c>
      <c r="AY63" s="269">
        <v>0</v>
      </c>
      <c r="AZ63" s="269">
        <v>0</v>
      </c>
    </row>
    <row r="64" spans="1:52" ht="15.75">
      <c r="A64" s="175" t="s">
        <v>462</v>
      </c>
      <c r="B64" s="270" t="s">
        <v>452</v>
      </c>
      <c r="C64" s="182" t="s">
        <v>116</v>
      </c>
      <c r="D64" s="236">
        <v>0</v>
      </c>
      <c r="E64" s="236">
        <v>0</v>
      </c>
      <c r="F64" s="236">
        <v>0</v>
      </c>
      <c r="G64" s="236">
        <v>0</v>
      </c>
      <c r="H64" s="236">
        <v>0</v>
      </c>
      <c r="I64" s="236">
        <v>0</v>
      </c>
      <c r="J64" s="236">
        <v>0</v>
      </c>
      <c r="K64" s="236">
        <v>0</v>
      </c>
      <c r="L64" s="236">
        <v>0</v>
      </c>
      <c r="M64" s="236">
        <v>0</v>
      </c>
      <c r="N64" s="236">
        <v>0</v>
      </c>
      <c r="O64" s="236">
        <v>0</v>
      </c>
      <c r="P64" s="236">
        <v>0</v>
      </c>
      <c r="Q64" s="236">
        <v>0</v>
      </c>
      <c r="R64" s="236">
        <v>0</v>
      </c>
      <c r="S64" s="236">
        <v>0</v>
      </c>
      <c r="T64" s="236">
        <v>0</v>
      </c>
      <c r="U64" s="236">
        <v>0</v>
      </c>
      <c r="V64" s="236">
        <v>0</v>
      </c>
      <c r="W64" s="236">
        <v>0</v>
      </c>
      <c r="X64" s="236">
        <v>0</v>
      </c>
      <c r="Y64" s="236">
        <v>0</v>
      </c>
      <c r="Z64" s="236">
        <v>0</v>
      </c>
      <c r="AA64" s="236">
        <v>0</v>
      </c>
      <c r="AB64" s="236">
        <v>0</v>
      </c>
      <c r="AC64" s="236">
        <v>0</v>
      </c>
      <c r="AD64" s="236">
        <v>0</v>
      </c>
      <c r="AE64" s="236">
        <v>0</v>
      </c>
      <c r="AF64" s="236">
        <v>0</v>
      </c>
      <c r="AG64" s="236">
        <v>0</v>
      </c>
      <c r="AH64" s="236">
        <v>0</v>
      </c>
      <c r="AI64" s="236">
        <v>0</v>
      </c>
      <c r="AJ64" s="236">
        <v>0</v>
      </c>
      <c r="AK64" s="236">
        <v>0</v>
      </c>
      <c r="AL64" s="236">
        <v>0</v>
      </c>
      <c r="AM64" s="249">
        <v>0</v>
      </c>
      <c r="AN64" s="249">
        <v>0</v>
      </c>
      <c r="AO64" s="249">
        <v>0</v>
      </c>
      <c r="AP64" s="249">
        <v>0</v>
      </c>
      <c r="AQ64" s="249">
        <v>0</v>
      </c>
      <c r="AR64" s="249">
        <v>0</v>
      </c>
      <c r="AS64" s="249">
        <v>0</v>
      </c>
      <c r="AT64" s="269">
        <v>0</v>
      </c>
      <c r="AU64" s="269">
        <v>0</v>
      </c>
      <c r="AV64" s="269">
        <v>0</v>
      </c>
      <c r="AW64" s="269">
        <v>0</v>
      </c>
      <c r="AX64" s="269">
        <v>0</v>
      </c>
      <c r="AY64" s="269">
        <v>0</v>
      </c>
      <c r="AZ64" s="269">
        <v>0</v>
      </c>
    </row>
    <row r="65" spans="1:52" ht="15.75">
      <c r="A65" s="175" t="s">
        <v>462</v>
      </c>
      <c r="B65" s="270" t="s">
        <v>453</v>
      </c>
      <c r="C65" s="182" t="s">
        <v>116</v>
      </c>
      <c r="D65" s="236">
        <v>0</v>
      </c>
      <c r="E65" s="236">
        <v>0</v>
      </c>
      <c r="F65" s="236">
        <v>0</v>
      </c>
      <c r="G65" s="236">
        <v>0</v>
      </c>
      <c r="H65" s="236">
        <v>0</v>
      </c>
      <c r="I65" s="236">
        <v>0</v>
      </c>
      <c r="J65" s="236">
        <v>0</v>
      </c>
      <c r="K65" s="236">
        <v>0</v>
      </c>
      <c r="L65" s="236">
        <v>0</v>
      </c>
      <c r="M65" s="236">
        <v>0</v>
      </c>
      <c r="N65" s="236">
        <v>0</v>
      </c>
      <c r="O65" s="236">
        <v>0</v>
      </c>
      <c r="P65" s="236">
        <v>0</v>
      </c>
      <c r="Q65" s="236">
        <v>0</v>
      </c>
      <c r="R65" s="236">
        <v>0</v>
      </c>
      <c r="S65" s="236">
        <v>0</v>
      </c>
      <c r="T65" s="236">
        <v>0</v>
      </c>
      <c r="U65" s="236">
        <v>0</v>
      </c>
      <c r="V65" s="236">
        <v>0</v>
      </c>
      <c r="W65" s="236">
        <v>0</v>
      </c>
      <c r="X65" s="236">
        <v>0</v>
      </c>
      <c r="Y65" s="236">
        <v>0</v>
      </c>
      <c r="Z65" s="236">
        <v>0</v>
      </c>
      <c r="AA65" s="236">
        <v>0</v>
      </c>
      <c r="AB65" s="236">
        <v>0</v>
      </c>
      <c r="AC65" s="236">
        <v>0</v>
      </c>
      <c r="AD65" s="236">
        <v>0</v>
      </c>
      <c r="AE65" s="236">
        <v>0</v>
      </c>
      <c r="AF65" s="236">
        <v>0</v>
      </c>
      <c r="AG65" s="236">
        <v>0</v>
      </c>
      <c r="AH65" s="236">
        <v>0</v>
      </c>
      <c r="AI65" s="236">
        <v>0</v>
      </c>
      <c r="AJ65" s="236">
        <v>0</v>
      </c>
      <c r="AK65" s="236">
        <v>0</v>
      </c>
      <c r="AL65" s="236">
        <v>0</v>
      </c>
      <c r="AM65" s="249">
        <v>0</v>
      </c>
      <c r="AN65" s="249">
        <v>0</v>
      </c>
      <c r="AO65" s="249">
        <v>0</v>
      </c>
      <c r="AP65" s="249">
        <v>0</v>
      </c>
      <c r="AQ65" s="249">
        <v>0</v>
      </c>
      <c r="AR65" s="249">
        <v>0</v>
      </c>
      <c r="AS65" s="249">
        <v>0</v>
      </c>
      <c r="AT65" s="269">
        <v>0</v>
      </c>
      <c r="AU65" s="269">
        <v>0</v>
      </c>
      <c r="AV65" s="269">
        <v>0</v>
      </c>
      <c r="AW65" s="269">
        <v>0</v>
      </c>
      <c r="AX65" s="269">
        <v>0</v>
      </c>
      <c r="AY65" s="269">
        <v>0</v>
      </c>
      <c r="AZ65" s="269">
        <v>0</v>
      </c>
    </row>
    <row r="66" spans="1:52" ht="15.75">
      <c r="A66" s="175" t="s">
        <v>462</v>
      </c>
      <c r="B66" s="270" t="s">
        <v>454</v>
      </c>
      <c r="C66" s="182" t="s">
        <v>116</v>
      </c>
      <c r="D66" s="236">
        <v>0</v>
      </c>
      <c r="E66" s="236">
        <v>0</v>
      </c>
      <c r="F66" s="236">
        <v>0</v>
      </c>
      <c r="G66" s="236">
        <v>0</v>
      </c>
      <c r="H66" s="236">
        <v>0</v>
      </c>
      <c r="I66" s="236">
        <v>0</v>
      </c>
      <c r="J66" s="236">
        <v>0</v>
      </c>
      <c r="K66" s="236">
        <v>0</v>
      </c>
      <c r="L66" s="236">
        <v>0</v>
      </c>
      <c r="M66" s="236">
        <v>0</v>
      </c>
      <c r="N66" s="236">
        <v>0</v>
      </c>
      <c r="O66" s="236">
        <v>0</v>
      </c>
      <c r="P66" s="236">
        <v>0</v>
      </c>
      <c r="Q66" s="236">
        <v>0</v>
      </c>
      <c r="R66" s="236">
        <v>0</v>
      </c>
      <c r="S66" s="236">
        <v>0</v>
      </c>
      <c r="T66" s="236">
        <v>0</v>
      </c>
      <c r="U66" s="236">
        <v>0</v>
      </c>
      <c r="V66" s="236">
        <v>0</v>
      </c>
      <c r="W66" s="236">
        <v>0</v>
      </c>
      <c r="X66" s="236">
        <v>0</v>
      </c>
      <c r="Y66" s="236">
        <v>0</v>
      </c>
      <c r="Z66" s="236">
        <v>0</v>
      </c>
      <c r="AA66" s="236">
        <v>0</v>
      </c>
      <c r="AB66" s="236">
        <v>0</v>
      </c>
      <c r="AC66" s="236">
        <v>0</v>
      </c>
      <c r="AD66" s="236">
        <v>0</v>
      </c>
      <c r="AE66" s="236">
        <v>0</v>
      </c>
      <c r="AF66" s="236">
        <v>0</v>
      </c>
      <c r="AG66" s="236">
        <v>0</v>
      </c>
      <c r="AH66" s="236">
        <v>0</v>
      </c>
      <c r="AI66" s="236">
        <v>0</v>
      </c>
      <c r="AJ66" s="236">
        <v>0</v>
      </c>
      <c r="AK66" s="236">
        <v>0</v>
      </c>
      <c r="AL66" s="236">
        <v>0</v>
      </c>
      <c r="AM66" s="249">
        <v>0</v>
      </c>
      <c r="AN66" s="249">
        <v>0</v>
      </c>
      <c r="AO66" s="249">
        <v>0</v>
      </c>
      <c r="AP66" s="249">
        <v>0</v>
      </c>
      <c r="AQ66" s="249">
        <v>0</v>
      </c>
      <c r="AR66" s="249">
        <v>0</v>
      </c>
      <c r="AS66" s="249">
        <v>0</v>
      </c>
      <c r="AT66" s="269">
        <v>0</v>
      </c>
      <c r="AU66" s="269">
        <v>0</v>
      </c>
      <c r="AV66" s="269">
        <v>0</v>
      </c>
      <c r="AW66" s="269">
        <v>0</v>
      </c>
      <c r="AX66" s="269">
        <v>0</v>
      </c>
      <c r="AY66" s="269">
        <v>0</v>
      </c>
      <c r="AZ66" s="269">
        <v>0</v>
      </c>
    </row>
    <row r="67" spans="1:52" ht="15.75">
      <c r="A67" s="175" t="s">
        <v>462</v>
      </c>
      <c r="B67" s="270" t="s">
        <v>455</v>
      </c>
      <c r="C67" s="182" t="s">
        <v>116</v>
      </c>
      <c r="D67" s="236">
        <v>0</v>
      </c>
      <c r="E67" s="236">
        <v>0</v>
      </c>
      <c r="F67" s="236">
        <v>0</v>
      </c>
      <c r="G67" s="236">
        <v>0</v>
      </c>
      <c r="H67" s="236">
        <v>0</v>
      </c>
      <c r="I67" s="236">
        <v>0</v>
      </c>
      <c r="J67" s="236">
        <v>0</v>
      </c>
      <c r="K67" s="236">
        <v>0</v>
      </c>
      <c r="L67" s="236">
        <v>0</v>
      </c>
      <c r="M67" s="236">
        <v>0</v>
      </c>
      <c r="N67" s="236">
        <v>0</v>
      </c>
      <c r="O67" s="236">
        <v>0</v>
      </c>
      <c r="P67" s="236">
        <v>0</v>
      </c>
      <c r="Q67" s="236">
        <v>0</v>
      </c>
      <c r="R67" s="236">
        <v>0</v>
      </c>
      <c r="S67" s="236">
        <v>0</v>
      </c>
      <c r="T67" s="236">
        <v>0</v>
      </c>
      <c r="U67" s="236">
        <v>0</v>
      </c>
      <c r="V67" s="236">
        <v>0</v>
      </c>
      <c r="W67" s="236">
        <v>0</v>
      </c>
      <c r="X67" s="236">
        <v>0</v>
      </c>
      <c r="Y67" s="236">
        <v>0</v>
      </c>
      <c r="Z67" s="236">
        <v>0</v>
      </c>
      <c r="AA67" s="236">
        <v>0</v>
      </c>
      <c r="AB67" s="236">
        <v>0</v>
      </c>
      <c r="AC67" s="236">
        <v>0</v>
      </c>
      <c r="AD67" s="236">
        <v>0</v>
      </c>
      <c r="AE67" s="236">
        <v>0</v>
      </c>
      <c r="AF67" s="236">
        <v>0</v>
      </c>
      <c r="AG67" s="236">
        <v>0</v>
      </c>
      <c r="AH67" s="236">
        <v>0</v>
      </c>
      <c r="AI67" s="236">
        <v>0</v>
      </c>
      <c r="AJ67" s="236">
        <v>0</v>
      </c>
      <c r="AK67" s="236">
        <v>0</v>
      </c>
      <c r="AL67" s="236">
        <v>0</v>
      </c>
      <c r="AM67" s="249">
        <v>0</v>
      </c>
      <c r="AN67" s="249">
        <v>0</v>
      </c>
      <c r="AO67" s="249">
        <v>0</v>
      </c>
      <c r="AP67" s="249">
        <v>0</v>
      </c>
      <c r="AQ67" s="249">
        <v>0</v>
      </c>
      <c r="AR67" s="249">
        <v>0</v>
      </c>
      <c r="AS67" s="249">
        <v>0</v>
      </c>
      <c r="AT67" s="269">
        <v>0</v>
      </c>
      <c r="AU67" s="269">
        <v>0</v>
      </c>
      <c r="AV67" s="269">
        <v>0</v>
      </c>
      <c r="AW67" s="269">
        <v>0</v>
      </c>
      <c r="AX67" s="269">
        <v>0</v>
      </c>
      <c r="AY67" s="269">
        <v>0</v>
      </c>
      <c r="AZ67" s="269">
        <v>0</v>
      </c>
    </row>
  </sheetData>
  <sheetProtection/>
  <mergeCells count="24">
    <mergeCell ref="AF15:AL15"/>
    <mergeCell ref="AF16:AL16"/>
    <mergeCell ref="AT16:AZ16"/>
    <mergeCell ref="D16:J16"/>
    <mergeCell ref="K14:AZ14"/>
    <mergeCell ref="AT15:AZ15"/>
    <mergeCell ref="D14:J15"/>
    <mergeCell ref="Y15:AE15"/>
    <mergeCell ref="B14:B17"/>
    <mergeCell ref="C14:C17"/>
    <mergeCell ref="A12:J12"/>
    <mergeCell ref="K15:Q15"/>
    <mergeCell ref="A13:AZ13"/>
    <mergeCell ref="A14:A17"/>
    <mergeCell ref="AM16:AS16"/>
    <mergeCell ref="AM15:AS15"/>
    <mergeCell ref="R15:X15"/>
    <mergeCell ref="K16:Q16"/>
    <mergeCell ref="B6:J6"/>
    <mergeCell ref="B4:AX4"/>
    <mergeCell ref="B5:AX5"/>
    <mergeCell ref="B7:AX7"/>
    <mergeCell ref="R16:X16"/>
    <mergeCell ref="Y16:AE16"/>
  </mergeCells>
  <printOptions/>
  <pageMargins left="0.7" right="0.7" top="0.75" bottom="0.75" header="0.3" footer="0.3"/>
  <pageSetup horizontalDpi="180" verticalDpi="180" orientation="portrait" paperSize="9" scale="1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90"/>
  <sheetViews>
    <sheetView tabSelected="1" zoomScale="70" zoomScaleNormal="70" zoomScaleSheetLayoutView="85" zoomScalePageLayoutView="0" workbookViewId="0" topLeftCell="A6">
      <pane xSplit="2" ySplit="12" topLeftCell="C18" activePane="bottomRight" state="frozen"/>
      <selection pane="topLeft" activeCell="A6" sqref="A6"/>
      <selection pane="topRight" activeCell="D6" sqref="D6"/>
      <selection pane="bottomLeft" activeCell="A23" sqref="A23"/>
      <selection pane="bottomRight" activeCell="I21" sqref="I21"/>
    </sheetView>
  </sheetViews>
  <sheetFormatPr defaultColWidth="9.00390625" defaultRowHeight="15.75"/>
  <cols>
    <col min="1" max="1" width="8.875" style="195" customWidth="1"/>
    <col min="2" max="2" width="74.625" style="194" customWidth="1"/>
    <col min="3" max="3" width="12.25390625" style="193" customWidth="1"/>
    <col min="4" max="4" width="12.625" style="192" customWidth="1"/>
    <col min="5" max="5" width="12.75390625" style="192" customWidth="1"/>
    <col min="6" max="8" width="13.25390625" style="192" customWidth="1"/>
    <col min="9" max="9" width="91.875" style="192" customWidth="1"/>
    <col min="10" max="10" width="157.375" style="192" customWidth="1"/>
    <col min="11" max="16384" width="9.00390625" style="192" customWidth="1"/>
  </cols>
  <sheetData>
    <row r="6" spans="1:8" ht="15.75" customHeight="1">
      <c r="A6" s="210"/>
      <c r="B6" s="210"/>
      <c r="C6" s="210"/>
      <c r="D6" s="210"/>
      <c r="E6" s="210"/>
      <c r="F6" s="210"/>
      <c r="G6" s="364"/>
      <c r="H6" s="362" t="s">
        <v>408</v>
      </c>
    </row>
    <row r="7" spans="1:8" ht="15.75" customHeight="1">
      <c r="A7" s="211"/>
      <c r="B7" s="211"/>
      <c r="C7" s="211"/>
      <c r="D7" s="211"/>
      <c r="E7" s="211"/>
      <c r="F7" s="211"/>
      <c r="G7" s="365"/>
      <c r="H7" s="363" t="s">
        <v>463</v>
      </c>
    </row>
    <row r="9" spans="1:5" ht="21.75" customHeight="1">
      <c r="A9" s="208"/>
      <c r="B9" s="208"/>
      <c r="C9" s="207"/>
      <c r="D9" s="206"/>
      <c r="E9" s="206"/>
    </row>
    <row r="10" spans="2:8" ht="15.75" customHeight="1">
      <c r="B10" s="358" t="s">
        <v>301</v>
      </c>
      <c r="C10" s="358"/>
      <c r="D10" s="358"/>
      <c r="E10" s="358"/>
      <c r="F10" s="358"/>
      <c r="G10" s="358"/>
      <c r="H10" s="358"/>
    </row>
    <row r="11" spans="2:8" ht="18.75" customHeight="1">
      <c r="B11" s="359" t="s">
        <v>407</v>
      </c>
      <c r="C11" s="359"/>
      <c r="D11" s="359"/>
      <c r="E11" s="359"/>
      <c r="F11" s="359"/>
      <c r="G11" s="359"/>
      <c r="H11" s="359"/>
    </row>
    <row r="12" spans="1:7" ht="21" customHeight="1">
      <c r="A12" s="357"/>
      <c r="B12" s="357"/>
      <c r="E12" s="202"/>
      <c r="F12" s="205"/>
      <c r="G12" s="205"/>
    </row>
    <row r="13" spans="2:8" ht="18.75">
      <c r="B13" s="357" t="s">
        <v>419</v>
      </c>
      <c r="C13" s="357"/>
      <c r="D13" s="357"/>
      <c r="E13" s="357"/>
      <c r="F13" s="357"/>
      <c r="G13" s="357"/>
      <c r="H13" s="357"/>
    </row>
    <row r="14" spans="1:3" ht="40.5" customHeight="1">
      <c r="A14" s="361"/>
      <c r="B14" s="361"/>
      <c r="C14" s="204"/>
    </row>
    <row r="15" spans="1:8" ht="18.75">
      <c r="A15" s="209"/>
      <c r="B15" s="360" t="s">
        <v>117</v>
      </c>
      <c r="C15" s="360"/>
      <c r="D15" s="360"/>
      <c r="E15" s="360"/>
      <c r="F15" s="360"/>
      <c r="G15" s="360"/>
      <c r="H15" s="360"/>
    </row>
    <row r="16" spans="1:7" ht="15.75">
      <c r="A16" s="192"/>
      <c r="B16" s="192"/>
      <c r="C16" s="202"/>
      <c r="E16" s="201"/>
      <c r="F16" s="203"/>
      <c r="G16" s="203"/>
    </row>
    <row r="17" spans="1:8" ht="16.5" thickBot="1">
      <c r="A17" s="192"/>
      <c r="B17" s="192"/>
      <c r="C17" s="192"/>
      <c r="D17" s="201"/>
      <c r="H17" s="192" t="s">
        <v>312</v>
      </c>
    </row>
    <row r="18" spans="1:8" ht="33" customHeight="1">
      <c r="A18" s="353" t="s">
        <v>406</v>
      </c>
      <c r="B18" s="355" t="s">
        <v>405</v>
      </c>
      <c r="C18" s="212" t="s">
        <v>143</v>
      </c>
      <c r="D18" s="212" t="s">
        <v>142</v>
      </c>
      <c r="E18" s="213" t="s">
        <v>141</v>
      </c>
      <c r="F18" s="214" t="s">
        <v>140</v>
      </c>
      <c r="G18" s="214" t="s">
        <v>139</v>
      </c>
      <c r="H18" s="213" t="s">
        <v>409</v>
      </c>
    </row>
    <row r="19" spans="1:8" ht="44.25" customHeight="1">
      <c r="A19" s="354"/>
      <c r="B19" s="356"/>
      <c r="C19" s="200" t="s">
        <v>226</v>
      </c>
      <c r="D19" s="200" t="s">
        <v>226</v>
      </c>
      <c r="E19" s="200" t="s">
        <v>226</v>
      </c>
      <c r="F19" s="200" t="s">
        <v>226</v>
      </c>
      <c r="G19" s="200" t="s">
        <v>226</v>
      </c>
      <c r="H19" s="199" t="s">
        <v>115</v>
      </c>
    </row>
    <row r="20" spans="1:8" ht="16.5" thickBot="1">
      <c r="A20" s="198">
        <v>1</v>
      </c>
      <c r="B20" s="197">
        <v>2</v>
      </c>
      <c r="C20" s="196">
        <v>3</v>
      </c>
      <c r="D20" s="197">
        <v>4</v>
      </c>
      <c r="E20" s="196">
        <v>5</v>
      </c>
      <c r="F20" s="197">
        <v>6</v>
      </c>
      <c r="G20" s="196">
        <v>7</v>
      </c>
      <c r="H20" s="197">
        <v>8</v>
      </c>
    </row>
    <row r="21" spans="1:8" s="220" customFormat="1" ht="30.75" customHeight="1">
      <c r="A21" s="351" t="s">
        <v>404</v>
      </c>
      <c r="B21" s="352"/>
      <c r="C21" s="244">
        <f>C22+C79</f>
        <v>0.7333559999999999</v>
      </c>
      <c r="D21" s="244">
        <f>D22+D79</f>
        <v>0.6839999999999999</v>
      </c>
      <c r="E21" s="244">
        <f>E22+E79</f>
        <v>0.71</v>
      </c>
      <c r="F21" s="244">
        <f>F22+F79</f>
        <v>0.7356</v>
      </c>
      <c r="G21" s="244">
        <f>G22+G79</f>
        <v>0.762</v>
      </c>
      <c r="H21" s="243">
        <f>H47+H75</f>
        <v>3.624956</v>
      </c>
    </row>
    <row r="22" spans="1:8" s="220" customFormat="1" ht="15.75">
      <c r="A22" s="221" t="s">
        <v>403</v>
      </c>
      <c r="B22" s="222" t="s">
        <v>402</v>
      </c>
      <c r="C22" s="244">
        <f>C23+C47+C75</f>
        <v>0.7333559999999999</v>
      </c>
      <c r="D22" s="244">
        <f>D23+D47+D75</f>
        <v>0.6839999999999999</v>
      </c>
      <c r="E22" s="244">
        <f>E23+E47+E75</f>
        <v>0.71</v>
      </c>
      <c r="F22" s="244">
        <f>F23+F47+F75</f>
        <v>0.7356</v>
      </c>
      <c r="G22" s="244">
        <f>G23+G47+G75</f>
        <v>0.762</v>
      </c>
      <c r="H22" s="244">
        <f>H47+H75</f>
        <v>3.624956</v>
      </c>
    </row>
    <row r="23" spans="1:8" s="220" customFormat="1" ht="15.75">
      <c r="A23" s="221" t="s">
        <v>29</v>
      </c>
      <c r="B23" s="223" t="s">
        <v>401</v>
      </c>
      <c r="C23" s="250">
        <f>C30+C35</f>
        <v>0</v>
      </c>
      <c r="D23" s="250">
        <f>D30+D35</f>
        <v>0</v>
      </c>
      <c r="E23" s="250">
        <f>E30+E35</f>
        <v>0</v>
      </c>
      <c r="F23" s="250">
        <f>F30+F35</f>
        <v>0</v>
      </c>
      <c r="G23" s="250">
        <f>G30+G35</f>
        <v>0</v>
      </c>
      <c r="H23" s="244" t="s">
        <v>311</v>
      </c>
    </row>
    <row r="24" spans="1:8" s="220" customFormat="1" ht="31.5">
      <c r="A24" s="221" t="s">
        <v>31</v>
      </c>
      <c r="B24" s="224" t="s">
        <v>400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44" t="s">
        <v>311</v>
      </c>
    </row>
    <row r="25" spans="1:8" s="220" customFormat="1" ht="15.75">
      <c r="A25" s="221" t="s">
        <v>39</v>
      </c>
      <c r="B25" s="225" t="s">
        <v>399</v>
      </c>
      <c r="C25" s="251">
        <v>0</v>
      </c>
      <c r="D25" s="251">
        <v>0</v>
      </c>
      <c r="E25" s="251">
        <v>0</v>
      </c>
      <c r="F25" s="251">
        <v>0</v>
      </c>
      <c r="G25" s="251">
        <v>0</v>
      </c>
      <c r="H25" s="244" t="s">
        <v>311</v>
      </c>
    </row>
    <row r="26" spans="1:8" s="220" customFormat="1" ht="31.5">
      <c r="A26" s="221" t="s">
        <v>398</v>
      </c>
      <c r="B26" s="226" t="s">
        <v>356</v>
      </c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244" t="s">
        <v>311</v>
      </c>
    </row>
    <row r="27" spans="1:8" s="220" customFormat="1" ht="31.5">
      <c r="A27" s="221" t="s">
        <v>397</v>
      </c>
      <c r="B27" s="226" t="s">
        <v>354</v>
      </c>
      <c r="C27" s="251">
        <v>0</v>
      </c>
      <c r="D27" s="251">
        <v>0</v>
      </c>
      <c r="E27" s="251">
        <v>0</v>
      </c>
      <c r="F27" s="251">
        <v>0</v>
      </c>
      <c r="G27" s="251">
        <v>0</v>
      </c>
      <c r="H27" s="244" t="s">
        <v>311</v>
      </c>
    </row>
    <row r="28" spans="1:8" s="220" customFormat="1" ht="31.5">
      <c r="A28" s="221" t="s">
        <v>396</v>
      </c>
      <c r="B28" s="226" t="s">
        <v>352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44" t="s">
        <v>311</v>
      </c>
    </row>
    <row r="29" spans="1:8" s="220" customFormat="1" ht="15.75">
      <c r="A29" s="221" t="s">
        <v>40</v>
      </c>
      <c r="B29" s="225" t="s">
        <v>395</v>
      </c>
      <c r="C29" s="251">
        <v>0</v>
      </c>
      <c r="D29" s="251">
        <v>0</v>
      </c>
      <c r="E29" s="251">
        <v>0</v>
      </c>
      <c r="F29" s="251">
        <v>0</v>
      </c>
      <c r="G29" s="251">
        <v>0</v>
      </c>
      <c r="H29" s="244" t="s">
        <v>311</v>
      </c>
    </row>
    <row r="30" spans="1:8" s="220" customFormat="1" ht="15.75">
      <c r="A30" s="221" t="s">
        <v>41</v>
      </c>
      <c r="B30" s="225" t="s">
        <v>394</v>
      </c>
      <c r="C30" s="251">
        <v>0</v>
      </c>
      <c r="D30" s="251">
        <v>0</v>
      </c>
      <c r="E30" s="251">
        <v>0</v>
      </c>
      <c r="F30" s="251">
        <v>0</v>
      </c>
      <c r="G30" s="251">
        <v>0</v>
      </c>
      <c r="H30" s="244" t="s">
        <v>311</v>
      </c>
    </row>
    <row r="31" spans="1:8" s="220" customFormat="1" ht="15.75">
      <c r="A31" s="221" t="s">
        <v>393</v>
      </c>
      <c r="B31" s="225" t="s">
        <v>392</v>
      </c>
      <c r="C31" s="251">
        <v>0</v>
      </c>
      <c r="D31" s="251">
        <v>0</v>
      </c>
      <c r="E31" s="251">
        <v>0</v>
      </c>
      <c r="F31" s="251">
        <v>0</v>
      </c>
      <c r="G31" s="251">
        <v>0</v>
      </c>
      <c r="H31" s="244" t="s">
        <v>311</v>
      </c>
    </row>
    <row r="32" spans="1:8" s="220" customFormat="1" ht="15.75">
      <c r="A32" s="221" t="s">
        <v>391</v>
      </c>
      <c r="B32" s="225" t="s">
        <v>390</v>
      </c>
      <c r="C32" s="251">
        <v>0</v>
      </c>
      <c r="D32" s="251">
        <v>0</v>
      </c>
      <c r="E32" s="251">
        <v>0</v>
      </c>
      <c r="F32" s="251">
        <v>0</v>
      </c>
      <c r="G32" s="251">
        <v>0</v>
      </c>
      <c r="H32" s="244" t="s">
        <v>311</v>
      </c>
    </row>
    <row r="33" spans="1:8" s="220" customFormat="1" ht="31.5">
      <c r="A33" s="221" t="s">
        <v>389</v>
      </c>
      <c r="B33" s="226" t="s">
        <v>388</v>
      </c>
      <c r="C33" s="251">
        <v>0</v>
      </c>
      <c r="D33" s="251">
        <v>0</v>
      </c>
      <c r="E33" s="251">
        <v>0</v>
      </c>
      <c r="F33" s="251">
        <v>0</v>
      </c>
      <c r="G33" s="251">
        <v>0</v>
      </c>
      <c r="H33" s="244" t="s">
        <v>311</v>
      </c>
    </row>
    <row r="34" spans="1:8" s="220" customFormat="1" ht="15.75">
      <c r="A34" s="221" t="s">
        <v>387</v>
      </c>
      <c r="B34" s="226" t="s">
        <v>383</v>
      </c>
      <c r="C34" s="251">
        <v>0</v>
      </c>
      <c r="D34" s="251">
        <v>0</v>
      </c>
      <c r="E34" s="251">
        <v>0</v>
      </c>
      <c r="F34" s="251">
        <v>0</v>
      </c>
      <c r="G34" s="251">
        <v>0</v>
      </c>
      <c r="H34" s="244" t="s">
        <v>311</v>
      </c>
    </row>
    <row r="35" spans="1:8" s="220" customFormat="1" ht="15.75">
      <c r="A35" s="221" t="s">
        <v>386</v>
      </c>
      <c r="B35" s="226" t="s">
        <v>385</v>
      </c>
      <c r="C35" s="251">
        <v>0</v>
      </c>
      <c r="D35" s="251">
        <v>0</v>
      </c>
      <c r="E35" s="251">
        <v>0</v>
      </c>
      <c r="F35" s="251">
        <v>0</v>
      </c>
      <c r="G35" s="251">
        <v>0</v>
      </c>
      <c r="H35" s="244" t="s">
        <v>311</v>
      </c>
    </row>
    <row r="36" spans="1:8" s="220" customFormat="1" ht="15.75">
      <c r="A36" s="221" t="s">
        <v>384</v>
      </c>
      <c r="B36" s="226" t="s">
        <v>383</v>
      </c>
      <c r="C36" s="251">
        <v>0</v>
      </c>
      <c r="D36" s="251">
        <v>0</v>
      </c>
      <c r="E36" s="251">
        <v>0</v>
      </c>
      <c r="F36" s="251">
        <v>0</v>
      </c>
      <c r="G36" s="251">
        <v>0</v>
      </c>
      <c r="H36" s="244" t="s">
        <v>311</v>
      </c>
    </row>
    <row r="37" spans="1:8" s="220" customFormat="1" ht="15.75">
      <c r="A37" s="221" t="s">
        <v>382</v>
      </c>
      <c r="B37" s="225" t="s">
        <v>381</v>
      </c>
      <c r="C37" s="251">
        <v>0</v>
      </c>
      <c r="D37" s="251">
        <v>0</v>
      </c>
      <c r="E37" s="251">
        <v>0</v>
      </c>
      <c r="F37" s="251">
        <v>0</v>
      </c>
      <c r="G37" s="251">
        <v>0</v>
      </c>
      <c r="H37" s="244" t="s">
        <v>311</v>
      </c>
    </row>
    <row r="38" spans="1:8" s="220" customFormat="1" ht="15.75">
      <c r="A38" s="221" t="s">
        <v>380</v>
      </c>
      <c r="B38" s="225" t="s">
        <v>347</v>
      </c>
      <c r="C38" s="251">
        <v>0</v>
      </c>
      <c r="D38" s="251">
        <v>0</v>
      </c>
      <c r="E38" s="251">
        <v>0</v>
      </c>
      <c r="F38" s="251">
        <v>0</v>
      </c>
      <c r="G38" s="251">
        <v>0</v>
      </c>
      <c r="H38" s="244" t="s">
        <v>311</v>
      </c>
    </row>
    <row r="39" spans="1:8" s="220" customFormat="1" ht="31.5">
      <c r="A39" s="221" t="s">
        <v>379</v>
      </c>
      <c r="B39" s="225" t="s">
        <v>378</v>
      </c>
      <c r="C39" s="251">
        <v>0</v>
      </c>
      <c r="D39" s="251">
        <v>0</v>
      </c>
      <c r="E39" s="251">
        <v>0</v>
      </c>
      <c r="F39" s="251">
        <v>0</v>
      </c>
      <c r="G39" s="251">
        <v>0</v>
      </c>
      <c r="H39" s="244" t="s">
        <v>311</v>
      </c>
    </row>
    <row r="40" spans="1:8" s="220" customFormat="1" ht="18" customHeight="1">
      <c r="A40" s="221" t="s">
        <v>377</v>
      </c>
      <c r="B40" s="226" t="s">
        <v>344</v>
      </c>
      <c r="C40" s="251">
        <v>0</v>
      </c>
      <c r="D40" s="251">
        <v>0</v>
      </c>
      <c r="E40" s="251">
        <v>0</v>
      </c>
      <c r="F40" s="251">
        <v>0</v>
      </c>
      <c r="G40" s="251">
        <v>0</v>
      </c>
      <c r="H40" s="244" t="s">
        <v>311</v>
      </c>
    </row>
    <row r="41" spans="1:8" s="220" customFormat="1" ht="18" customHeight="1">
      <c r="A41" s="221" t="s">
        <v>376</v>
      </c>
      <c r="B41" s="227" t="s">
        <v>342</v>
      </c>
      <c r="C41" s="251">
        <v>0</v>
      </c>
      <c r="D41" s="251">
        <v>0</v>
      </c>
      <c r="E41" s="251">
        <v>0</v>
      </c>
      <c r="F41" s="251">
        <v>0</v>
      </c>
      <c r="G41" s="251">
        <v>0</v>
      </c>
      <c r="H41" s="244" t="s">
        <v>311</v>
      </c>
    </row>
    <row r="42" spans="1:8" s="220" customFormat="1" ht="31.5">
      <c r="A42" s="221" t="s">
        <v>32</v>
      </c>
      <c r="B42" s="224" t="s">
        <v>375</v>
      </c>
      <c r="C42" s="251">
        <v>0</v>
      </c>
      <c r="D42" s="251">
        <v>0</v>
      </c>
      <c r="E42" s="251">
        <v>0</v>
      </c>
      <c r="F42" s="251">
        <v>0</v>
      </c>
      <c r="G42" s="251">
        <v>0</v>
      </c>
      <c r="H42" s="244" t="s">
        <v>311</v>
      </c>
    </row>
    <row r="43" spans="1:8" s="220" customFormat="1" ht="31.5">
      <c r="A43" s="221" t="s">
        <v>42</v>
      </c>
      <c r="B43" s="225" t="s">
        <v>356</v>
      </c>
      <c r="C43" s="251">
        <v>0</v>
      </c>
      <c r="D43" s="251">
        <v>0</v>
      </c>
      <c r="E43" s="251">
        <v>0</v>
      </c>
      <c r="F43" s="251">
        <v>0</v>
      </c>
      <c r="G43" s="251">
        <v>0</v>
      </c>
      <c r="H43" s="244" t="s">
        <v>311</v>
      </c>
    </row>
    <row r="44" spans="1:8" s="220" customFormat="1" ht="31.5">
      <c r="A44" s="221" t="s">
        <v>43</v>
      </c>
      <c r="B44" s="225" t="s">
        <v>354</v>
      </c>
      <c r="C44" s="251">
        <v>0</v>
      </c>
      <c r="D44" s="251">
        <v>0</v>
      </c>
      <c r="E44" s="251">
        <v>0</v>
      </c>
      <c r="F44" s="251">
        <v>0</v>
      </c>
      <c r="G44" s="251">
        <v>0</v>
      </c>
      <c r="H44" s="244" t="s">
        <v>311</v>
      </c>
    </row>
    <row r="45" spans="1:8" s="220" customFormat="1" ht="31.5">
      <c r="A45" s="221" t="s">
        <v>374</v>
      </c>
      <c r="B45" s="225" t="s">
        <v>352</v>
      </c>
      <c r="C45" s="251">
        <v>0</v>
      </c>
      <c r="D45" s="251">
        <v>0</v>
      </c>
      <c r="E45" s="251">
        <v>0</v>
      </c>
      <c r="F45" s="251">
        <v>0</v>
      </c>
      <c r="G45" s="251">
        <v>0</v>
      </c>
      <c r="H45" s="244" t="s">
        <v>311</v>
      </c>
    </row>
    <row r="46" spans="1:8" s="220" customFormat="1" ht="15.75">
      <c r="A46" s="221" t="s">
        <v>33</v>
      </c>
      <c r="B46" s="224" t="s">
        <v>373</v>
      </c>
      <c r="C46" s="251">
        <v>0</v>
      </c>
      <c r="D46" s="251">
        <v>0</v>
      </c>
      <c r="E46" s="251">
        <v>0</v>
      </c>
      <c r="F46" s="251">
        <v>0</v>
      </c>
      <c r="G46" s="251">
        <v>0</v>
      </c>
      <c r="H46" s="244" t="s">
        <v>311</v>
      </c>
    </row>
    <row r="47" spans="1:8" s="220" customFormat="1" ht="15.75">
      <c r="A47" s="221" t="s">
        <v>30</v>
      </c>
      <c r="B47" s="223" t="s">
        <v>372</v>
      </c>
      <c r="C47" s="244">
        <f>C48</f>
        <v>0.61113</v>
      </c>
      <c r="D47" s="251">
        <f>D48+D62</f>
        <v>0.57</v>
      </c>
      <c r="E47" s="251">
        <f>E48</f>
        <v>0.5916666666666667</v>
      </c>
      <c r="F47" s="251">
        <f>F48</f>
        <v>0.613</v>
      </c>
      <c r="G47" s="251">
        <f>G48</f>
        <v>0.635</v>
      </c>
      <c r="H47" s="244">
        <f>SUM(C47:G47)</f>
        <v>3.0207966666666666</v>
      </c>
    </row>
    <row r="48" spans="1:8" s="220" customFormat="1" ht="15.75">
      <c r="A48" s="221" t="s">
        <v>35</v>
      </c>
      <c r="B48" s="224" t="s">
        <v>371</v>
      </c>
      <c r="C48" s="244">
        <f>C54</f>
        <v>0.61113</v>
      </c>
      <c r="D48" s="251">
        <f>D54</f>
        <v>0.57</v>
      </c>
      <c r="E48" s="251">
        <f>E54</f>
        <v>0.5916666666666667</v>
      </c>
      <c r="F48" s="251">
        <f>F54</f>
        <v>0.613</v>
      </c>
      <c r="G48" s="251">
        <f>G54</f>
        <v>0.635</v>
      </c>
      <c r="H48" s="244">
        <f>SUM(C48:G48)</f>
        <v>3.0207966666666666</v>
      </c>
    </row>
    <row r="49" spans="1:8" s="220" customFormat="1" ht="15.75">
      <c r="A49" s="221" t="s">
        <v>44</v>
      </c>
      <c r="B49" s="225" t="s">
        <v>358</v>
      </c>
      <c r="C49" s="251">
        <v>0</v>
      </c>
      <c r="D49" s="251">
        <v>0</v>
      </c>
      <c r="E49" s="251">
        <v>0</v>
      </c>
      <c r="F49" s="251">
        <v>0</v>
      </c>
      <c r="G49" s="251">
        <v>0</v>
      </c>
      <c r="H49" s="244" t="s">
        <v>311</v>
      </c>
    </row>
    <row r="50" spans="1:8" s="220" customFormat="1" ht="31.5">
      <c r="A50" s="221" t="s">
        <v>370</v>
      </c>
      <c r="B50" s="225" t="s">
        <v>356</v>
      </c>
      <c r="C50" s="251">
        <v>0</v>
      </c>
      <c r="D50" s="251">
        <v>0</v>
      </c>
      <c r="E50" s="251">
        <v>0</v>
      </c>
      <c r="F50" s="251">
        <v>0</v>
      </c>
      <c r="G50" s="251">
        <v>0</v>
      </c>
      <c r="H50" s="244" t="s">
        <v>311</v>
      </c>
    </row>
    <row r="51" spans="1:8" s="220" customFormat="1" ht="31.5">
      <c r="A51" s="221" t="s">
        <v>369</v>
      </c>
      <c r="B51" s="225" t="s">
        <v>354</v>
      </c>
      <c r="C51" s="251">
        <v>0</v>
      </c>
      <c r="D51" s="251">
        <v>0</v>
      </c>
      <c r="E51" s="251">
        <v>0</v>
      </c>
      <c r="F51" s="251">
        <v>0</v>
      </c>
      <c r="G51" s="251">
        <v>0</v>
      </c>
      <c r="H51" s="244" t="s">
        <v>311</v>
      </c>
    </row>
    <row r="52" spans="1:8" s="220" customFormat="1" ht="31.5">
      <c r="A52" s="221" t="s">
        <v>368</v>
      </c>
      <c r="B52" s="225" t="s">
        <v>352</v>
      </c>
      <c r="C52" s="251">
        <v>0</v>
      </c>
      <c r="D52" s="251">
        <v>0</v>
      </c>
      <c r="E52" s="251">
        <v>0</v>
      </c>
      <c r="F52" s="251">
        <v>0</v>
      </c>
      <c r="G52" s="251">
        <v>0</v>
      </c>
      <c r="H52" s="244" t="s">
        <v>311</v>
      </c>
    </row>
    <row r="53" spans="1:8" s="220" customFormat="1" ht="15.75">
      <c r="A53" s="221" t="s">
        <v>45</v>
      </c>
      <c r="B53" s="225" t="s">
        <v>351</v>
      </c>
      <c r="C53" s="251">
        <v>0</v>
      </c>
      <c r="D53" s="251">
        <v>0</v>
      </c>
      <c r="E53" s="251">
        <v>0</v>
      </c>
      <c r="F53" s="251">
        <v>0</v>
      </c>
      <c r="G53" s="251">
        <v>0</v>
      </c>
      <c r="H53" s="244" t="s">
        <v>311</v>
      </c>
    </row>
    <row r="54" spans="1:8" s="220" customFormat="1" ht="15.75">
      <c r="A54" s="221" t="s">
        <v>367</v>
      </c>
      <c r="B54" s="225" t="s">
        <v>350</v>
      </c>
      <c r="C54" s="244">
        <v>0.61113</v>
      </c>
      <c r="D54" s="251">
        <v>0.57</v>
      </c>
      <c r="E54" s="251">
        <v>0.5916666666666667</v>
      </c>
      <c r="F54" s="251">
        <v>0.613</v>
      </c>
      <c r="G54" s="251">
        <v>0.635</v>
      </c>
      <c r="H54" s="244">
        <f>SUM(C54:G54)</f>
        <v>3.0207966666666666</v>
      </c>
    </row>
    <row r="55" spans="1:8" s="220" customFormat="1" ht="15.75">
      <c r="A55" s="221" t="s">
        <v>366</v>
      </c>
      <c r="B55" s="225" t="s">
        <v>349</v>
      </c>
      <c r="C55" s="251">
        <v>0</v>
      </c>
      <c r="D55" s="251">
        <v>0</v>
      </c>
      <c r="E55" s="251">
        <v>0</v>
      </c>
      <c r="F55" s="251">
        <v>0</v>
      </c>
      <c r="G55" s="251">
        <v>0</v>
      </c>
      <c r="H55" s="244" t="s">
        <v>311</v>
      </c>
    </row>
    <row r="56" spans="1:8" s="220" customFormat="1" ht="15.75">
      <c r="A56" s="221" t="s">
        <v>365</v>
      </c>
      <c r="B56" s="225" t="s">
        <v>348</v>
      </c>
      <c r="C56" s="251">
        <v>0</v>
      </c>
      <c r="D56" s="251">
        <v>0</v>
      </c>
      <c r="E56" s="251">
        <v>0</v>
      </c>
      <c r="F56" s="251">
        <v>0</v>
      </c>
      <c r="G56" s="251">
        <v>0</v>
      </c>
      <c r="H56" s="244" t="s">
        <v>311</v>
      </c>
    </row>
    <row r="57" spans="1:8" s="220" customFormat="1" ht="15.75">
      <c r="A57" s="221" t="s">
        <v>364</v>
      </c>
      <c r="B57" s="225" t="s">
        <v>347</v>
      </c>
      <c r="C57" s="251">
        <v>0</v>
      </c>
      <c r="D57" s="251">
        <v>0</v>
      </c>
      <c r="E57" s="251">
        <v>0</v>
      </c>
      <c r="F57" s="251">
        <v>0</v>
      </c>
      <c r="G57" s="251">
        <v>0</v>
      </c>
      <c r="H57" s="244" t="s">
        <v>311</v>
      </c>
    </row>
    <row r="58" spans="1:8" s="220" customFormat="1" ht="31.5">
      <c r="A58" s="221" t="s">
        <v>363</v>
      </c>
      <c r="B58" s="225" t="s">
        <v>346</v>
      </c>
      <c r="C58" s="251">
        <v>0</v>
      </c>
      <c r="D58" s="251">
        <v>0</v>
      </c>
      <c r="E58" s="251">
        <v>0</v>
      </c>
      <c r="F58" s="251">
        <v>0</v>
      </c>
      <c r="G58" s="251">
        <v>0</v>
      </c>
      <c r="H58" s="244" t="s">
        <v>311</v>
      </c>
    </row>
    <row r="59" spans="1:8" s="220" customFormat="1" ht="15.75">
      <c r="A59" s="221" t="s">
        <v>362</v>
      </c>
      <c r="B59" s="226" t="s">
        <v>344</v>
      </c>
      <c r="C59" s="251">
        <v>0</v>
      </c>
      <c r="D59" s="251">
        <v>0</v>
      </c>
      <c r="E59" s="251">
        <v>0</v>
      </c>
      <c r="F59" s="251">
        <v>0</v>
      </c>
      <c r="G59" s="251">
        <v>0</v>
      </c>
      <c r="H59" s="244" t="s">
        <v>311</v>
      </c>
    </row>
    <row r="60" spans="1:8" s="220" customFormat="1" ht="15.75">
      <c r="A60" s="221" t="s">
        <v>361</v>
      </c>
      <c r="B60" s="227" t="s">
        <v>342</v>
      </c>
      <c r="C60" s="251">
        <v>0</v>
      </c>
      <c r="D60" s="251">
        <v>0</v>
      </c>
      <c r="E60" s="251">
        <v>0</v>
      </c>
      <c r="F60" s="251">
        <v>0</v>
      </c>
      <c r="G60" s="251">
        <v>0</v>
      </c>
      <c r="H60" s="244" t="s">
        <v>311</v>
      </c>
    </row>
    <row r="61" spans="1:8" s="220" customFormat="1" ht="15.75">
      <c r="A61" s="221" t="s">
        <v>36</v>
      </c>
      <c r="B61" s="224" t="s">
        <v>360</v>
      </c>
      <c r="C61" s="251">
        <v>0</v>
      </c>
      <c r="D61" s="251">
        <v>0</v>
      </c>
      <c r="E61" s="251">
        <v>0</v>
      </c>
      <c r="F61" s="251">
        <v>0</v>
      </c>
      <c r="G61" s="251">
        <v>0</v>
      </c>
      <c r="H61" s="244" t="s">
        <v>311</v>
      </c>
    </row>
    <row r="62" spans="1:8" s="220" customFormat="1" ht="15.75">
      <c r="A62" s="221" t="s">
        <v>37</v>
      </c>
      <c r="B62" s="224" t="s">
        <v>359</v>
      </c>
      <c r="C62" s="251">
        <f>C63+C67+C68+C69+C70+C71+C72</f>
        <v>0</v>
      </c>
      <c r="D62" s="251">
        <f>D63+D67+D68+D69+D70+D71+D72</f>
        <v>0</v>
      </c>
      <c r="E62" s="251">
        <f>E63+E67+E68+E69+E70+E71+E72</f>
        <v>0</v>
      </c>
      <c r="F62" s="251">
        <f>F63+F67+F68+F69+F70+F71+F72</f>
        <v>0</v>
      </c>
      <c r="G62" s="251">
        <f>G63+G67+G68+G69+G70+G71+G72</f>
        <v>0</v>
      </c>
      <c r="H62" s="244" t="s">
        <v>311</v>
      </c>
    </row>
    <row r="63" spans="1:8" s="220" customFormat="1" ht="15.75">
      <c r="A63" s="221" t="s">
        <v>48</v>
      </c>
      <c r="B63" s="225" t="s">
        <v>358</v>
      </c>
      <c r="C63" s="251">
        <v>0</v>
      </c>
      <c r="D63" s="251">
        <v>0</v>
      </c>
      <c r="E63" s="251">
        <v>0</v>
      </c>
      <c r="F63" s="251">
        <v>0</v>
      </c>
      <c r="G63" s="251">
        <v>0</v>
      </c>
      <c r="H63" s="244" t="s">
        <v>311</v>
      </c>
    </row>
    <row r="64" spans="1:8" s="220" customFormat="1" ht="31.5">
      <c r="A64" s="221" t="s">
        <v>357</v>
      </c>
      <c r="B64" s="225" t="s">
        <v>356</v>
      </c>
      <c r="C64" s="251">
        <v>0</v>
      </c>
      <c r="D64" s="251">
        <v>0</v>
      </c>
      <c r="E64" s="251">
        <v>0</v>
      </c>
      <c r="F64" s="251">
        <v>0</v>
      </c>
      <c r="G64" s="251">
        <v>0</v>
      </c>
      <c r="H64" s="244" t="s">
        <v>311</v>
      </c>
    </row>
    <row r="65" spans="1:8" s="220" customFormat="1" ht="31.5">
      <c r="A65" s="221" t="s">
        <v>355</v>
      </c>
      <c r="B65" s="225" t="s">
        <v>354</v>
      </c>
      <c r="C65" s="251">
        <v>0</v>
      </c>
      <c r="D65" s="251">
        <v>0</v>
      </c>
      <c r="E65" s="251">
        <v>0</v>
      </c>
      <c r="F65" s="251">
        <v>0</v>
      </c>
      <c r="G65" s="251">
        <v>0</v>
      </c>
      <c r="H65" s="244" t="s">
        <v>311</v>
      </c>
    </row>
    <row r="66" spans="1:8" s="220" customFormat="1" ht="31.5">
      <c r="A66" s="221" t="s">
        <v>353</v>
      </c>
      <c r="B66" s="225" t="s">
        <v>352</v>
      </c>
      <c r="C66" s="251">
        <v>0</v>
      </c>
      <c r="D66" s="251">
        <v>0</v>
      </c>
      <c r="E66" s="251">
        <v>0</v>
      </c>
      <c r="F66" s="251">
        <v>0</v>
      </c>
      <c r="G66" s="251">
        <v>0</v>
      </c>
      <c r="H66" s="244" t="s">
        <v>311</v>
      </c>
    </row>
    <row r="67" spans="1:8" s="220" customFormat="1" ht="15.75">
      <c r="A67" s="221" t="s">
        <v>49</v>
      </c>
      <c r="B67" s="225" t="s">
        <v>351</v>
      </c>
      <c r="C67" s="251">
        <v>0</v>
      </c>
      <c r="D67" s="251">
        <v>0</v>
      </c>
      <c r="E67" s="251">
        <v>0</v>
      </c>
      <c r="F67" s="251">
        <v>0</v>
      </c>
      <c r="G67" s="251">
        <v>0</v>
      </c>
      <c r="H67" s="244" t="s">
        <v>311</v>
      </c>
    </row>
    <row r="68" spans="1:8" s="220" customFormat="1" ht="15.75">
      <c r="A68" s="221" t="s">
        <v>50</v>
      </c>
      <c r="B68" s="225" t="s">
        <v>350</v>
      </c>
      <c r="C68" s="251">
        <v>0</v>
      </c>
      <c r="D68" s="251">
        <v>0</v>
      </c>
      <c r="E68" s="251">
        <v>0</v>
      </c>
      <c r="F68" s="251">
        <v>0</v>
      </c>
      <c r="G68" s="251">
        <v>0</v>
      </c>
      <c r="H68" s="244" t="s">
        <v>311</v>
      </c>
    </row>
    <row r="69" spans="1:8" s="220" customFormat="1" ht="15.75">
      <c r="A69" s="221" t="s">
        <v>51</v>
      </c>
      <c r="B69" s="225" t="s">
        <v>349</v>
      </c>
      <c r="C69" s="251">
        <v>0</v>
      </c>
      <c r="D69" s="251">
        <v>0</v>
      </c>
      <c r="E69" s="251">
        <v>0</v>
      </c>
      <c r="F69" s="251">
        <v>0</v>
      </c>
      <c r="G69" s="251">
        <v>0</v>
      </c>
      <c r="H69" s="244" t="s">
        <v>311</v>
      </c>
    </row>
    <row r="70" spans="1:8" s="220" customFormat="1" ht="15.75">
      <c r="A70" s="221" t="s">
        <v>109</v>
      </c>
      <c r="B70" s="225" t="s">
        <v>348</v>
      </c>
      <c r="C70" s="251">
        <v>0</v>
      </c>
      <c r="D70" s="251">
        <v>0</v>
      </c>
      <c r="E70" s="251">
        <v>0</v>
      </c>
      <c r="F70" s="251">
        <v>0</v>
      </c>
      <c r="G70" s="251">
        <v>0</v>
      </c>
      <c r="H70" s="244" t="s">
        <v>311</v>
      </c>
    </row>
    <row r="71" spans="1:8" s="220" customFormat="1" ht="15.75">
      <c r="A71" s="221" t="s">
        <v>110</v>
      </c>
      <c r="B71" s="225" t="s">
        <v>347</v>
      </c>
      <c r="C71" s="251">
        <v>0</v>
      </c>
      <c r="D71" s="251">
        <v>0</v>
      </c>
      <c r="E71" s="251">
        <v>0</v>
      </c>
      <c r="F71" s="251">
        <v>0</v>
      </c>
      <c r="G71" s="251">
        <v>0</v>
      </c>
      <c r="H71" s="244" t="s">
        <v>311</v>
      </c>
    </row>
    <row r="72" spans="1:8" s="220" customFormat="1" ht="31.5">
      <c r="A72" s="221" t="s">
        <v>111</v>
      </c>
      <c r="B72" s="225" t="s">
        <v>346</v>
      </c>
      <c r="C72" s="251">
        <v>0</v>
      </c>
      <c r="D72" s="251">
        <v>0</v>
      </c>
      <c r="E72" s="251">
        <v>0</v>
      </c>
      <c r="F72" s="251">
        <v>0</v>
      </c>
      <c r="G72" s="251">
        <v>0</v>
      </c>
      <c r="H72" s="244" t="s">
        <v>311</v>
      </c>
    </row>
    <row r="73" spans="1:8" s="220" customFormat="1" ht="15.75">
      <c r="A73" s="221" t="s">
        <v>345</v>
      </c>
      <c r="B73" s="227" t="s">
        <v>344</v>
      </c>
      <c r="C73" s="251">
        <v>0</v>
      </c>
      <c r="D73" s="251">
        <v>0</v>
      </c>
      <c r="E73" s="251">
        <v>0</v>
      </c>
      <c r="F73" s="251">
        <v>0</v>
      </c>
      <c r="G73" s="251">
        <v>0</v>
      </c>
      <c r="H73" s="244" t="s">
        <v>311</v>
      </c>
    </row>
    <row r="74" spans="1:8" s="220" customFormat="1" ht="15.75">
      <c r="A74" s="221" t="s">
        <v>343</v>
      </c>
      <c r="B74" s="227" t="s">
        <v>342</v>
      </c>
      <c r="C74" s="251">
        <v>0</v>
      </c>
      <c r="D74" s="251">
        <v>0</v>
      </c>
      <c r="E74" s="251">
        <v>0</v>
      </c>
      <c r="F74" s="251">
        <v>0</v>
      </c>
      <c r="G74" s="251">
        <v>0</v>
      </c>
      <c r="H74" s="244" t="s">
        <v>311</v>
      </c>
    </row>
    <row r="75" spans="1:8" s="220" customFormat="1" ht="15.75">
      <c r="A75" s="221" t="s">
        <v>91</v>
      </c>
      <c r="B75" s="231" t="s">
        <v>418</v>
      </c>
      <c r="C75" s="244">
        <f>C54*0.2</f>
        <v>0.122226</v>
      </c>
      <c r="D75" s="251">
        <f>D54*0.2</f>
        <v>0.11399999999999999</v>
      </c>
      <c r="E75" s="251">
        <f>E54*0.2</f>
        <v>0.11833333333333335</v>
      </c>
      <c r="F75" s="251">
        <f>F54*0.2</f>
        <v>0.1226</v>
      </c>
      <c r="G75" s="251">
        <f>G54*0.2</f>
        <v>0.127</v>
      </c>
      <c r="H75" s="244">
        <f>SUM(C75:G75)</f>
        <v>0.6041593333333333</v>
      </c>
    </row>
    <row r="76" spans="1:8" s="220" customFormat="1" ht="15.75">
      <c r="A76" s="221" t="s">
        <v>94</v>
      </c>
      <c r="B76" s="231" t="s">
        <v>341</v>
      </c>
      <c r="C76" s="252">
        <v>0</v>
      </c>
      <c r="D76" s="252">
        <v>0</v>
      </c>
      <c r="E76" s="252">
        <v>0</v>
      </c>
      <c r="F76" s="252">
        <v>0</v>
      </c>
      <c r="G76" s="252">
        <v>0</v>
      </c>
      <c r="H76" s="244" t="s">
        <v>311</v>
      </c>
    </row>
    <row r="77" spans="1:10" s="220" customFormat="1" ht="18.75">
      <c r="A77" s="221" t="s">
        <v>340</v>
      </c>
      <c r="B77" s="232" t="s">
        <v>339</v>
      </c>
      <c r="C77" s="251">
        <v>0</v>
      </c>
      <c r="D77" s="251">
        <v>0</v>
      </c>
      <c r="E77" s="251">
        <v>0</v>
      </c>
      <c r="F77" s="251">
        <v>0</v>
      </c>
      <c r="G77" s="251">
        <v>0</v>
      </c>
      <c r="H77" s="244" t="s">
        <v>311</v>
      </c>
      <c r="I77" s="228"/>
      <c r="J77" s="229"/>
    </row>
    <row r="78" spans="1:9" s="220" customFormat="1" ht="15.75">
      <c r="A78" s="221" t="s">
        <v>338</v>
      </c>
      <c r="B78" s="232" t="s">
        <v>337</v>
      </c>
      <c r="C78" s="251">
        <v>0</v>
      </c>
      <c r="D78" s="251">
        <v>0</v>
      </c>
      <c r="E78" s="251">
        <v>0</v>
      </c>
      <c r="F78" s="251">
        <v>0</v>
      </c>
      <c r="G78" s="251">
        <v>0</v>
      </c>
      <c r="H78" s="244" t="s">
        <v>311</v>
      </c>
      <c r="I78" s="230"/>
    </row>
    <row r="79" spans="1:8" s="220" customFormat="1" ht="15.75">
      <c r="A79" s="221" t="s">
        <v>336</v>
      </c>
      <c r="B79" s="233" t="s">
        <v>335</v>
      </c>
      <c r="C79" s="251">
        <f>C89</f>
        <v>0</v>
      </c>
      <c r="D79" s="251">
        <f>D89</f>
        <v>0</v>
      </c>
      <c r="E79" s="251">
        <f>E89</f>
        <v>0</v>
      </c>
      <c r="F79" s="251">
        <f>F89</f>
        <v>0</v>
      </c>
      <c r="G79" s="251">
        <f>G89</f>
        <v>0</v>
      </c>
      <c r="H79" s="244" t="s">
        <v>311</v>
      </c>
    </row>
    <row r="80" spans="1:8" s="220" customFormat="1" ht="15.75">
      <c r="A80" s="221" t="s">
        <v>334</v>
      </c>
      <c r="B80" s="231" t="s">
        <v>333</v>
      </c>
      <c r="C80" s="251">
        <v>0</v>
      </c>
      <c r="D80" s="251">
        <v>0</v>
      </c>
      <c r="E80" s="251">
        <v>0</v>
      </c>
      <c r="F80" s="251">
        <v>0</v>
      </c>
      <c r="G80" s="251">
        <v>0</v>
      </c>
      <c r="H80" s="244" t="s">
        <v>311</v>
      </c>
    </row>
    <row r="81" spans="1:8" s="220" customFormat="1" ht="15.75">
      <c r="A81" s="221" t="s">
        <v>332</v>
      </c>
      <c r="B81" s="231" t="s">
        <v>331</v>
      </c>
      <c r="C81" s="251">
        <v>0</v>
      </c>
      <c r="D81" s="251">
        <v>0</v>
      </c>
      <c r="E81" s="251">
        <v>0</v>
      </c>
      <c r="F81" s="251">
        <v>0</v>
      </c>
      <c r="G81" s="251">
        <v>0</v>
      </c>
      <c r="H81" s="244" t="s">
        <v>311</v>
      </c>
    </row>
    <row r="82" spans="1:8" s="220" customFormat="1" ht="15.75">
      <c r="A82" s="221" t="s">
        <v>330</v>
      </c>
      <c r="B82" s="231" t="s">
        <v>329</v>
      </c>
      <c r="C82" s="251">
        <v>0</v>
      </c>
      <c r="D82" s="251">
        <v>0</v>
      </c>
      <c r="E82" s="251">
        <v>0</v>
      </c>
      <c r="F82" s="251">
        <v>0</v>
      </c>
      <c r="G82" s="251">
        <v>0</v>
      </c>
      <c r="H82" s="244" t="s">
        <v>311</v>
      </c>
    </row>
    <row r="83" spans="1:8" s="220" customFormat="1" ht="15.75">
      <c r="A83" s="221" t="s">
        <v>328</v>
      </c>
      <c r="B83" s="231" t="s">
        <v>327</v>
      </c>
      <c r="C83" s="251">
        <v>0</v>
      </c>
      <c r="D83" s="251">
        <v>0</v>
      </c>
      <c r="E83" s="251">
        <v>0</v>
      </c>
      <c r="F83" s="251">
        <v>0</v>
      </c>
      <c r="G83" s="251">
        <v>0</v>
      </c>
      <c r="H83" s="244" t="s">
        <v>311</v>
      </c>
    </row>
    <row r="84" spans="1:8" s="220" customFormat="1" ht="15.75">
      <c r="A84" s="221" t="s">
        <v>326</v>
      </c>
      <c r="B84" s="231" t="s">
        <v>325</v>
      </c>
      <c r="C84" s="251">
        <v>0</v>
      </c>
      <c r="D84" s="251">
        <v>0</v>
      </c>
      <c r="E84" s="251">
        <v>0</v>
      </c>
      <c r="F84" s="251">
        <v>0</v>
      </c>
      <c r="G84" s="251">
        <v>0</v>
      </c>
      <c r="H84" s="244" t="s">
        <v>311</v>
      </c>
    </row>
    <row r="85" spans="1:8" s="220" customFormat="1" ht="15.75">
      <c r="A85" s="221" t="s">
        <v>324</v>
      </c>
      <c r="B85" s="232" t="s">
        <v>323</v>
      </c>
      <c r="C85" s="251">
        <v>0</v>
      </c>
      <c r="D85" s="251">
        <v>0</v>
      </c>
      <c r="E85" s="251">
        <v>0</v>
      </c>
      <c r="F85" s="251">
        <v>0</v>
      </c>
      <c r="G85" s="251">
        <v>0</v>
      </c>
      <c r="H85" s="244" t="s">
        <v>311</v>
      </c>
    </row>
    <row r="86" spans="1:8" s="220" customFormat="1" ht="31.5">
      <c r="A86" s="221" t="s">
        <v>322</v>
      </c>
      <c r="B86" s="234" t="s">
        <v>321</v>
      </c>
      <c r="C86" s="251">
        <v>0</v>
      </c>
      <c r="D86" s="251">
        <v>0</v>
      </c>
      <c r="E86" s="251">
        <v>0</v>
      </c>
      <c r="F86" s="251">
        <v>0</v>
      </c>
      <c r="G86" s="251">
        <v>0</v>
      </c>
      <c r="H86" s="244" t="s">
        <v>311</v>
      </c>
    </row>
    <row r="87" spans="1:8" s="220" customFormat="1" ht="15.75">
      <c r="A87" s="221" t="s">
        <v>320</v>
      </c>
      <c r="B87" s="232" t="s">
        <v>319</v>
      </c>
      <c r="C87" s="251">
        <v>0</v>
      </c>
      <c r="D87" s="251">
        <v>0</v>
      </c>
      <c r="E87" s="251">
        <v>0</v>
      </c>
      <c r="F87" s="251">
        <v>0</v>
      </c>
      <c r="G87" s="251">
        <v>0</v>
      </c>
      <c r="H87" s="244" t="s">
        <v>311</v>
      </c>
    </row>
    <row r="88" spans="1:8" s="220" customFormat="1" ht="31.5">
      <c r="A88" s="221" t="s">
        <v>318</v>
      </c>
      <c r="B88" s="234" t="s">
        <v>317</v>
      </c>
      <c r="C88" s="251">
        <v>0</v>
      </c>
      <c r="D88" s="251">
        <v>0</v>
      </c>
      <c r="E88" s="251">
        <v>0</v>
      </c>
      <c r="F88" s="251">
        <v>0</v>
      </c>
      <c r="G88" s="251">
        <v>0</v>
      </c>
      <c r="H88" s="244" t="s">
        <v>311</v>
      </c>
    </row>
    <row r="89" spans="1:8" s="220" customFormat="1" ht="15.75">
      <c r="A89" s="221" t="s">
        <v>316</v>
      </c>
      <c r="B89" s="231" t="s">
        <v>315</v>
      </c>
      <c r="C89" s="251">
        <v>0</v>
      </c>
      <c r="D89" s="251">
        <v>0</v>
      </c>
      <c r="E89" s="251">
        <v>0</v>
      </c>
      <c r="F89" s="251">
        <v>0</v>
      </c>
      <c r="G89" s="251">
        <v>0</v>
      </c>
      <c r="H89" s="244" t="s">
        <v>311</v>
      </c>
    </row>
    <row r="90" spans="1:8" s="220" customFormat="1" ht="15.75">
      <c r="A90" s="221" t="s">
        <v>314</v>
      </c>
      <c r="B90" s="231" t="s">
        <v>313</v>
      </c>
      <c r="C90" s="251">
        <v>0</v>
      </c>
      <c r="D90" s="251">
        <v>0</v>
      </c>
      <c r="E90" s="251">
        <v>0</v>
      </c>
      <c r="F90" s="251">
        <v>0</v>
      </c>
      <c r="G90" s="251">
        <v>0</v>
      </c>
      <c r="H90" s="244" t="s">
        <v>311</v>
      </c>
    </row>
  </sheetData>
  <sheetProtection/>
  <mergeCells count="9">
    <mergeCell ref="A21:B21"/>
    <mergeCell ref="A18:A19"/>
    <mergeCell ref="B18:B19"/>
    <mergeCell ref="A12:B12"/>
    <mergeCell ref="B10:H10"/>
    <mergeCell ref="B11:H11"/>
    <mergeCell ref="B13:H13"/>
    <mergeCell ref="B15:H15"/>
    <mergeCell ref="A14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66"/>
  <sheetViews>
    <sheetView zoomScale="55" zoomScaleNormal="55" zoomScaleSheetLayoutView="85" zoomScalePageLayoutView="0" workbookViewId="0" topLeftCell="A1">
      <pane xSplit="2" ySplit="18" topLeftCell="H50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S2" sqref="S2"/>
    </sheetView>
  </sheetViews>
  <sheetFormatPr defaultColWidth="9.00390625" defaultRowHeight="15.75"/>
  <cols>
    <col min="1" max="1" width="10.875" style="62" customWidth="1"/>
    <col min="2" max="2" width="68.50390625" style="93" customWidth="1"/>
    <col min="3" max="3" width="21.875" style="62" customWidth="1"/>
    <col min="4" max="5" width="16.375" style="92" customWidth="1"/>
    <col min="6" max="6" width="16.375" style="63" customWidth="1"/>
    <col min="7" max="19" width="16.375" style="92" customWidth="1"/>
    <col min="20" max="16384" width="9.00390625" style="62" customWidth="1"/>
  </cols>
  <sheetData>
    <row r="1" spans="1:19" ht="18.75">
      <c r="A1" s="92"/>
      <c r="B1" s="107"/>
      <c r="C1" s="92"/>
      <c r="P1" s="187"/>
      <c r="Q1" s="187"/>
      <c r="R1" s="187"/>
      <c r="S1" s="362" t="s">
        <v>131</v>
      </c>
    </row>
    <row r="2" spans="1:19" ht="18.75">
      <c r="A2" s="92"/>
      <c r="B2" s="107"/>
      <c r="C2" s="92"/>
      <c r="P2" s="187"/>
      <c r="Q2" s="187"/>
      <c r="R2" s="187"/>
      <c r="S2" s="363" t="s">
        <v>463</v>
      </c>
    </row>
    <row r="3" spans="1:3" ht="15.75">
      <c r="A3" s="92"/>
      <c r="B3" s="107"/>
      <c r="C3" s="92"/>
    </row>
    <row r="4" spans="1:19" ht="15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19" ht="18.75">
      <c r="A5" s="108"/>
      <c r="B5" s="304" t="s">
        <v>248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67"/>
      <c r="S5" s="108"/>
    </row>
    <row r="6" spans="1:19" ht="15.75">
      <c r="A6" s="163"/>
      <c r="B6" s="305" t="s">
        <v>256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163"/>
      <c r="S6" s="163"/>
    </row>
    <row r="7" spans="1:19" ht="15.75">
      <c r="A7" s="85"/>
      <c r="B7" s="108"/>
      <c r="C7" s="106"/>
      <c r="D7" s="108"/>
      <c r="E7" s="108"/>
      <c r="F7" s="108"/>
      <c r="G7" s="108"/>
      <c r="H7" s="108"/>
      <c r="I7" s="108"/>
      <c r="J7" s="108"/>
      <c r="K7" s="108"/>
      <c r="L7" s="85"/>
      <c r="M7" s="85"/>
      <c r="N7" s="85"/>
      <c r="O7" s="85"/>
      <c r="P7" s="85"/>
      <c r="Q7" s="85"/>
      <c r="R7" s="85"/>
      <c r="S7" s="85"/>
    </row>
    <row r="8" spans="1:17" ht="15.75">
      <c r="A8" s="92"/>
      <c r="B8" s="306" t="s">
        <v>419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</row>
    <row r="9" spans="1:19" ht="15.7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ht="15.75">
      <c r="A10" s="108"/>
      <c r="B10" s="106"/>
      <c r="C10" s="108"/>
      <c r="D10" s="108"/>
      <c r="E10" s="108"/>
      <c r="F10" s="105"/>
      <c r="G10" s="108"/>
      <c r="H10" s="67"/>
      <c r="I10" s="67"/>
      <c r="J10" s="108"/>
      <c r="K10" s="108"/>
      <c r="L10" s="108"/>
      <c r="M10" s="108"/>
      <c r="N10" s="108"/>
      <c r="O10" s="67"/>
      <c r="P10" s="67"/>
      <c r="Q10" s="67"/>
      <c r="R10" s="67"/>
      <c r="S10" s="108"/>
    </row>
    <row r="11" spans="1:19" ht="15.7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</row>
    <row r="12" spans="1:19" ht="15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</row>
    <row r="13" spans="1:19" ht="15.75" customHeight="1">
      <c r="A13" s="103"/>
      <c r="B13" s="104"/>
      <c r="C13" s="103"/>
      <c r="D13" s="103"/>
      <c r="E13" s="103"/>
      <c r="F13" s="102"/>
      <c r="G13" s="100"/>
      <c r="H13" s="101"/>
      <c r="I13" s="101"/>
      <c r="J13" s="100"/>
      <c r="K13" s="100"/>
      <c r="L13" s="100"/>
      <c r="M13" s="100"/>
      <c r="N13" s="100"/>
      <c r="O13" s="101"/>
      <c r="P13" s="101"/>
      <c r="Q13" s="101"/>
      <c r="R13" s="101"/>
      <c r="S13" s="100"/>
    </row>
    <row r="14" spans="1:19" s="92" customFormat="1" ht="117" customHeight="1">
      <c r="A14" s="287" t="s">
        <v>26</v>
      </c>
      <c r="B14" s="300" t="s">
        <v>0</v>
      </c>
      <c r="C14" s="287" t="s">
        <v>96</v>
      </c>
      <c r="D14" s="303" t="s">
        <v>148</v>
      </c>
      <c r="E14" s="287" t="s">
        <v>147</v>
      </c>
      <c r="F14" s="287" t="s">
        <v>146</v>
      </c>
      <c r="G14" s="307" t="s">
        <v>145</v>
      </c>
      <c r="H14" s="309"/>
      <c r="I14" s="309"/>
      <c r="J14" s="309"/>
      <c r="K14" s="309"/>
      <c r="L14" s="307" t="s">
        <v>144</v>
      </c>
      <c r="M14" s="309"/>
      <c r="N14" s="287" t="s">
        <v>257</v>
      </c>
      <c r="O14" s="287"/>
      <c r="P14" s="287"/>
      <c r="Q14" s="287"/>
      <c r="R14" s="287"/>
      <c r="S14" s="287"/>
    </row>
    <row r="15" spans="1:19" s="92" customFormat="1" ht="88.5" customHeight="1">
      <c r="A15" s="287"/>
      <c r="B15" s="301"/>
      <c r="C15" s="287"/>
      <c r="D15" s="303"/>
      <c r="E15" s="287"/>
      <c r="F15" s="287"/>
      <c r="G15" s="307" t="s">
        <v>115</v>
      </c>
      <c r="H15" s="309"/>
      <c r="I15" s="309"/>
      <c r="J15" s="309"/>
      <c r="K15" s="308"/>
      <c r="L15" s="307" t="s">
        <v>251</v>
      </c>
      <c r="M15" s="308"/>
      <c r="N15" s="99" t="s">
        <v>142</v>
      </c>
      <c r="O15" s="99" t="s">
        <v>141</v>
      </c>
      <c r="P15" s="99" t="s">
        <v>140</v>
      </c>
      <c r="Q15" s="99" t="s">
        <v>139</v>
      </c>
      <c r="R15" s="99" t="s">
        <v>461</v>
      </c>
      <c r="S15" s="287" t="s">
        <v>255</v>
      </c>
    </row>
    <row r="16" spans="1:19" s="92" customFormat="1" ht="120" customHeight="1">
      <c r="A16" s="287"/>
      <c r="B16" s="302"/>
      <c r="C16" s="287"/>
      <c r="D16" s="303"/>
      <c r="E16" s="98" t="s">
        <v>115</v>
      </c>
      <c r="F16" s="98" t="s">
        <v>125</v>
      </c>
      <c r="G16" s="96" t="s">
        <v>138</v>
      </c>
      <c r="H16" s="96" t="s">
        <v>137</v>
      </c>
      <c r="I16" s="96" t="s">
        <v>136</v>
      </c>
      <c r="J16" s="97" t="s">
        <v>135</v>
      </c>
      <c r="K16" s="97" t="s">
        <v>134</v>
      </c>
      <c r="L16" s="96" t="s">
        <v>133</v>
      </c>
      <c r="M16" s="96" t="s">
        <v>132</v>
      </c>
      <c r="N16" s="73" t="s">
        <v>258</v>
      </c>
      <c r="O16" s="73" t="s">
        <v>258</v>
      </c>
      <c r="P16" s="73" t="s">
        <v>258</v>
      </c>
      <c r="Q16" s="73" t="s">
        <v>258</v>
      </c>
      <c r="R16" s="73" t="s">
        <v>258</v>
      </c>
      <c r="S16" s="287"/>
    </row>
    <row r="17" spans="1:19" ht="19.5" customHeight="1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6</v>
      </c>
      <c r="G17" s="94">
        <v>7</v>
      </c>
      <c r="H17" s="94">
        <v>8</v>
      </c>
      <c r="I17" s="94">
        <v>9</v>
      </c>
      <c r="J17" s="94">
        <v>10</v>
      </c>
      <c r="K17" s="94">
        <v>11</v>
      </c>
      <c r="L17" s="94">
        <v>12</v>
      </c>
      <c r="M17" s="94">
        <v>13</v>
      </c>
      <c r="N17" s="95" t="s">
        <v>259</v>
      </c>
      <c r="O17" s="95" t="s">
        <v>260</v>
      </c>
      <c r="P17" s="95" t="s">
        <v>261</v>
      </c>
      <c r="Q17" s="95" t="s">
        <v>262</v>
      </c>
      <c r="R17" s="95" t="s">
        <v>263</v>
      </c>
      <c r="S17" s="94">
        <v>15</v>
      </c>
    </row>
    <row r="18" spans="1:32" s="181" customFormat="1" ht="27" customHeight="1">
      <c r="A18" s="175" t="s">
        <v>97</v>
      </c>
      <c r="B18" s="176" t="s">
        <v>85</v>
      </c>
      <c r="C18" s="182" t="s">
        <v>84</v>
      </c>
      <c r="D18" s="182" t="s">
        <v>116</v>
      </c>
      <c r="E18" s="182" t="s">
        <v>116</v>
      </c>
      <c r="F18" s="180" t="s">
        <v>116</v>
      </c>
      <c r="G18" s="248">
        <f aca="true" t="shared" si="0" ref="G18:N18">SUM(G19:G24)</f>
        <v>3.021</v>
      </c>
      <c r="H18" s="248">
        <f t="shared" si="0"/>
        <v>0</v>
      </c>
      <c r="I18" s="248">
        <f t="shared" si="0"/>
        <v>0</v>
      </c>
      <c r="J18" s="248">
        <f t="shared" si="0"/>
        <v>3.021</v>
      </c>
      <c r="K18" s="248">
        <f t="shared" si="0"/>
        <v>0</v>
      </c>
      <c r="L18" s="248">
        <f t="shared" si="0"/>
        <v>0</v>
      </c>
      <c r="M18" s="248">
        <f t="shared" si="0"/>
        <v>3.021</v>
      </c>
      <c r="N18" s="248">
        <f t="shared" si="0"/>
        <v>0.611</v>
      </c>
      <c r="O18" s="248">
        <f>SUM(O19:O24)</f>
        <v>0.5700000000000001</v>
      </c>
      <c r="P18" s="248">
        <f>SUM(P19:P24)</f>
        <v>0.5916666666666668</v>
      </c>
      <c r="Q18" s="248">
        <f>SUM(Q19:Q24)</f>
        <v>0.6133333333333334</v>
      </c>
      <c r="R18" s="248">
        <f>SUM(R19:R24)</f>
        <v>0.635</v>
      </c>
      <c r="S18" s="248">
        <f aca="true" t="shared" si="1" ref="S18:S23">SUM(N18:R18)</f>
        <v>3.021</v>
      </c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</row>
    <row r="19" spans="1:32" s="181" customFormat="1" ht="15.75">
      <c r="A19" s="175" t="s">
        <v>87</v>
      </c>
      <c r="B19" s="176" t="s">
        <v>83</v>
      </c>
      <c r="C19" s="182" t="s">
        <v>84</v>
      </c>
      <c r="D19" s="182" t="s">
        <v>116</v>
      </c>
      <c r="E19" s="182" t="s">
        <v>116</v>
      </c>
      <c r="F19" s="180" t="s">
        <v>116</v>
      </c>
      <c r="G19" s="248">
        <f aca="true" t="shared" si="2" ref="G19:L19">G26</f>
        <v>0</v>
      </c>
      <c r="H19" s="248">
        <f t="shared" si="2"/>
        <v>0</v>
      </c>
      <c r="I19" s="248">
        <f t="shared" si="2"/>
        <v>0</v>
      </c>
      <c r="J19" s="248">
        <f t="shared" si="2"/>
        <v>0</v>
      </c>
      <c r="K19" s="248">
        <f t="shared" si="2"/>
        <v>0</v>
      </c>
      <c r="L19" s="248">
        <f t="shared" si="2"/>
        <v>0</v>
      </c>
      <c r="M19" s="248">
        <f aca="true" t="shared" si="3" ref="M19:M25">S19</f>
        <v>0</v>
      </c>
      <c r="N19" s="248">
        <v>0</v>
      </c>
      <c r="O19" s="248">
        <f>O26</f>
        <v>0</v>
      </c>
      <c r="P19" s="248">
        <f>P26</f>
        <v>0</v>
      </c>
      <c r="Q19" s="248">
        <f>Q26</f>
        <v>0</v>
      </c>
      <c r="R19" s="248">
        <f>R26</f>
        <v>0</v>
      </c>
      <c r="S19" s="248">
        <f t="shared" si="1"/>
        <v>0</v>
      </c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</row>
    <row r="20" spans="1:32" s="181" customFormat="1" ht="15.75">
      <c r="A20" s="175" t="s">
        <v>88</v>
      </c>
      <c r="B20" s="176" t="s">
        <v>82</v>
      </c>
      <c r="C20" s="182" t="s">
        <v>84</v>
      </c>
      <c r="D20" s="182" t="s">
        <v>116</v>
      </c>
      <c r="E20" s="182" t="s">
        <v>116</v>
      </c>
      <c r="F20" s="180" t="s">
        <v>116</v>
      </c>
      <c r="G20" s="248">
        <f aca="true" t="shared" si="4" ref="G20:L20">G38</f>
        <v>0</v>
      </c>
      <c r="H20" s="248">
        <f t="shared" si="4"/>
        <v>0</v>
      </c>
      <c r="I20" s="248">
        <f t="shared" si="4"/>
        <v>0</v>
      </c>
      <c r="J20" s="248">
        <f t="shared" si="4"/>
        <v>0</v>
      </c>
      <c r="K20" s="248">
        <f t="shared" si="4"/>
        <v>0</v>
      </c>
      <c r="L20" s="248">
        <f t="shared" si="4"/>
        <v>0</v>
      </c>
      <c r="M20" s="248">
        <f t="shared" si="3"/>
        <v>0</v>
      </c>
      <c r="N20" s="248">
        <v>0</v>
      </c>
      <c r="O20" s="248">
        <f>O38</f>
        <v>0</v>
      </c>
      <c r="P20" s="248">
        <f>P38</f>
        <v>0</v>
      </c>
      <c r="Q20" s="248">
        <f>Q38</f>
        <v>0</v>
      </c>
      <c r="R20" s="248">
        <f>R38</f>
        <v>0</v>
      </c>
      <c r="S20" s="248">
        <f t="shared" si="1"/>
        <v>0</v>
      </c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</row>
    <row r="21" spans="1:32" s="181" customFormat="1" ht="31.5">
      <c r="A21" s="175" t="s">
        <v>89</v>
      </c>
      <c r="B21" s="176" t="s">
        <v>81</v>
      </c>
      <c r="C21" s="182" t="s">
        <v>84</v>
      </c>
      <c r="D21" s="182" t="s">
        <v>116</v>
      </c>
      <c r="E21" s="182" t="s">
        <v>116</v>
      </c>
      <c r="F21" s="180" t="s">
        <v>116</v>
      </c>
      <c r="G21" s="248">
        <f aca="true" t="shared" si="5" ref="G21:L21">G50</f>
        <v>0</v>
      </c>
      <c r="H21" s="248">
        <f t="shared" si="5"/>
        <v>0</v>
      </c>
      <c r="I21" s="248">
        <f t="shared" si="5"/>
        <v>0</v>
      </c>
      <c r="J21" s="248">
        <f t="shared" si="5"/>
        <v>0</v>
      </c>
      <c r="K21" s="248">
        <f t="shared" si="5"/>
        <v>0</v>
      </c>
      <c r="L21" s="248">
        <f t="shared" si="5"/>
        <v>0</v>
      </c>
      <c r="M21" s="248">
        <f t="shared" si="3"/>
        <v>0</v>
      </c>
      <c r="N21" s="248">
        <v>0</v>
      </c>
      <c r="O21" s="248">
        <f>O50</f>
        <v>0</v>
      </c>
      <c r="P21" s="248">
        <f>P50</f>
        <v>0</v>
      </c>
      <c r="Q21" s="248">
        <f>Q50</f>
        <v>0</v>
      </c>
      <c r="R21" s="248">
        <f>R50</f>
        <v>0</v>
      </c>
      <c r="S21" s="248">
        <f t="shared" si="1"/>
        <v>0</v>
      </c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</row>
    <row r="22" spans="1:32" s="181" customFormat="1" ht="15.75">
      <c r="A22" s="175" t="s">
        <v>90</v>
      </c>
      <c r="B22" s="176" t="s">
        <v>80</v>
      </c>
      <c r="C22" s="182" t="s">
        <v>84</v>
      </c>
      <c r="D22" s="182" t="s">
        <v>116</v>
      </c>
      <c r="E22" s="182" t="s">
        <v>116</v>
      </c>
      <c r="F22" s="180" t="s">
        <v>116</v>
      </c>
      <c r="G22" s="248">
        <f aca="true" t="shared" si="6" ref="G22:L22">G53</f>
        <v>0</v>
      </c>
      <c r="H22" s="248">
        <f t="shared" si="6"/>
        <v>0</v>
      </c>
      <c r="I22" s="248">
        <f t="shared" si="6"/>
        <v>0</v>
      </c>
      <c r="J22" s="248">
        <f t="shared" si="6"/>
        <v>0</v>
      </c>
      <c r="K22" s="248">
        <f t="shared" si="6"/>
        <v>0</v>
      </c>
      <c r="L22" s="248">
        <f t="shared" si="6"/>
        <v>0</v>
      </c>
      <c r="M22" s="248">
        <f t="shared" si="3"/>
        <v>0</v>
      </c>
      <c r="N22" s="248">
        <v>0</v>
      </c>
      <c r="O22" s="248">
        <f aca="true" t="shared" si="7" ref="M22:R24">O53</f>
        <v>0</v>
      </c>
      <c r="P22" s="248">
        <f t="shared" si="7"/>
        <v>0</v>
      </c>
      <c r="Q22" s="248">
        <f t="shared" si="7"/>
        <v>0</v>
      </c>
      <c r="R22" s="248">
        <f t="shared" si="7"/>
        <v>0</v>
      </c>
      <c r="S22" s="248">
        <f t="shared" si="1"/>
        <v>0</v>
      </c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</row>
    <row r="23" spans="1:32" s="181" customFormat="1" ht="31.5">
      <c r="A23" s="175" t="s">
        <v>98</v>
      </c>
      <c r="B23" s="176" t="s">
        <v>79</v>
      </c>
      <c r="C23" s="182" t="s">
        <v>84</v>
      </c>
      <c r="D23" s="182" t="s">
        <v>116</v>
      </c>
      <c r="E23" s="182" t="s">
        <v>116</v>
      </c>
      <c r="F23" s="180" t="s">
        <v>116</v>
      </c>
      <c r="G23" s="248">
        <f aca="true" t="shared" si="8" ref="G23:L23">G54</f>
        <v>0</v>
      </c>
      <c r="H23" s="248">
        <f t="shared" si="8"/>
        <v>0</v>
      </c>
      <c r="I23" s="248">
        <f t="shared" si="8"/>
        <v>0</v>
      </c>
      <c r="J23" s="248">
        <f t="shared" si="8"/>
        <v>0</v>
      </c>
      <c r="K23" s="248">
        <f t="shared" si="8"/>
        <v>0</v>
      </c>
      <c r="L23" s="248">
        <f t="shared" si="8"/>
        <v>0</v>
      </c>
      <c r="M23" s="248">
        <f t="shared" si="3"/>
        <v>0</v>
      </c>
      <c r="N23" s="248">
        <v>0</v>
      </c>
      <c r="O23" s="248">
        <f t="shared" si="7"/>
        <v>0</v>
      </c>
      <c r="P23" s="248">
        <f t="shared" si="7"/>
        <v>0</v>
      </c>
      <c r="Q23" s="248">
        <f t="shared" si="7"/>
        <v>0</v>
      </c>
      <c r="R23" s="248">
        <f t="shared" si="7"/>
        <v>0</v>
      </c>
      <c r="S23" s="248">
        <f t="shared" si="1"/>
        <v>0</v>
      </c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</row>
    <row r="24" spans="1:32" s="181" customFormat="1" ht="15.75">
      <c r="A24" s="175" t="s">
        <v>99</v>
      </c>
      <c r="B24" s="188" t="s">
        <v>78</v>
      </c>
      <c r="C24" s="182" t="s">
        <v>84</v>
      </c>
      <c r="D24" s="182" t="s">
        <v>116</v>
      </c>
      <c r="E24" s="182" t="s">
        <v>116</v>
      </c>
      <c r="F24" s="180" t="s">
        <v>116</v>
      </c>
      <c r="G24" s="248">
        <f aca="true" t="shared" si="9" ref="G24:L24">G55</f>
        <v>3.021</v>
      </c>
      <c r="H24" s="248">
        <f t="shared" si="9"/>
        <v>0</v>
      </c>
      <c r="I24" s="248">
        <f t="shared" si="9"/>
        <v>0</v>
      </c>
      <c r="J24" s="248">
        <f t="shared" si="9"/>
        <v>3.021</v>
      </c>
      <c r="K24" s="248">
        <f t="shared" si="9"/>
        <v>0</v>
      </c>
      <c r="L24" s="248">
        <f t="shared" si="9"/>
        <v>0</v>
      </c>
      <c r="M24" s="248">
        <f t="shared" si="7"/>
        <v>3.021</v>
      </c>
      <c r="N24" s="248">
        <f t="shared" si="7"/>
        <v>0.611</v>
      </c>
      <c r="O24" s="248">
        <f t="shared" si="7"/>
        <v>0.5700000000000001</v>
      </c>
      <c r="P24" s="248">
        <f t="shared" si="7"/>
        <v>0.5916666666666668</v>
      </c>
      <c r="Q24" s="248">
        <f t="shared" si="7"/>
        <v>0.6133333333333334</v>
      </c>
      <c r="R24" s="248">
        <f t="shared" si="7"/>
        <v>0.635</v>
      </c>
      <c r="S24" s="248">
        <f>SUM(N24:R24)</f>
        <v>3.021</v>
      </c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</row>
    <row r="25" spans="1:32" s="181" customFormat="1" ht="22.5" customHeight="1">
      <c r="A25" s="175" t="s">
        <v>28</v>
      </c>
      <c r="B25" s="247" t="s">
        <v>117</v>
      </c>
      <c r="C25" s="182" t="s">
        <v>84</v>
      </c>
      <c r="D25" s="182" t="s">
        <v>116</v>
      </c>
      <c r="E25" s="182" t="s">
        <v>116</v>
      </c>
      <c r="F25" s="180" t="s">
        <v>116</v>
      </c>
      <c r="G25" s="182" t="s">
        <v>116</v>
      </c>
      <c r="H25" s="182" t="s">
        <v>116</v>
      </c>
      <c r="I25" s="182" t="s">
        <v>116</v>
      </c>
      <c r="J25" s="182" t="s">
        <v>116</v>
      </c>
      <c r="K25" s="182" t="s">
        <v>116</v>
      </c>
      <c r="L25" s="182" t="s">
        <v>116</v>
      </c>
      <c r="M25" s="248" t="str">
        <f t="shared" si="3"/>
        <v>нд</v>
      </c>
      <c r="N25" s="182" t="s">
        <v>116</v>
      </c>
      <c r="O25" s="182" t="s">
        <v>116</v>
      </c>
      <c r="P25" s="182" t="s">
        <v>116</v>
      </c>
      <c r="Q25" s="182" t="s">
        <v>116</v>
      </c>
      <c r="R25" s="182" t="s">
        <v>116</v>
      </c>
      <c r="S25" s="182" t="s">
        <v>116</v>
      </c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</row>
    <row r="26" spans="1:19" s="181" customFormat="1" ht="15.75">
      <c r="A26" s="175" t="s">
        <v>29</v>
      </c>
      <c r="B26" s="176" t="s">
        <v>57</v>
      </c>
      <c r="C26" s="182" t="s">
        <v>84</v>
      </c>
      <c r="D26" s="182" t="s">
        <v>116</v>
      </c>
      <c r="E26" s="182" t="s">
        <v>116</v>
      </c>
      <c r="F26" s="180" t="s">
        <v>116</v>
      </c>
      <c r="G26" s="248">
        <f aca="true" t="shared" si="10" ref="G26:L26">SUM(G27,G31,G34,G35)</f>
        <v>0</v>
      </c>
      <c r="H26" s="248">
        <f t="shared" si="10"/>
        <v>0</v>
      </c>
      <c r="I26" s="248">
        <f t="shared" si="10"/>
        <v>0</v>
      </c>
      <c r="J26" s="248">
        <f t="shared" si="10"/>
        <v>0</v>
      </c>
      <c r="K26" s="248">
        <f t="shared" si="10"/>
        <v>0</v>
      </c>
      <c r="L26" s="248">
        <f t="shared" si="10"/>
        <v>0</v>
      </c>
      <c r="M26" s="248">
        <v>0</v>
      </c>
      <c r="N26" s="248">
        <v>0</v>
      </c>
      <c r="O26" s="248">
        <f>SUM(O27,O31,O34,O35)</f>
        <v>0</v>
      </c>
      <c r="P26" s="248">
        <f>SUM(P27,P31,P34,P35)</f>
        <v>0</v>
      </c>
      <c r="Q26" s="248">
        <f>SUM(Q27,Q31,Q34,Q35)</f>
        <v>0</v>
      </c>
      <c r="R26" s="248">
        <f>SUM(R27,R31,R34,R35)</f>
        <v>0</v>
      </c>
      <c r="S26" s="248">
        <f aca="true" t="shared" si="11" ref="S26:S45">SUM(I26,K26,M26,O26,Q26)</f>
        <v>0</v>
      </c>
    </row>
    <row r="27" spans="1:19" s="181" customFormat="1" ht="31.5">
      <c r="A27" s="175" t="s">
        <v>31</v>
      </c>
      <c r="B27" s="176" t="s">
        <v>58</v>
      </c>
      <c r="C27" s="182" t="s">
        <v>84</v>
      </c>
      <c r="D27" s="182" t="s">
        <v>116</v>
      </c>
      <c r="E27" s="182" t="s">
        <v>116</v>
      </c>
      <c r="F27" s="180" t="s">
        <v>116</v>
      </c>
      <c r="G27" s="248">
        <f aca="true" t="shared" si="12" ref="G27:L27">SUM(G28,G29,G30)</f>
        <v>0</v>
      </c>
      <c r="H27" s="248">
        <f t="shared" si="12"/>
        <v>0</v>
      </c>
      <c r="I27" s="248">
        <f t="shared" si="12"/>
        <v>0</v>
      </c>
      <c r="J27" s="248">
        <f t="shared" si="12"/>
        <v>0</v>
      </c>
      <c r="K27" s="248">
        <f t="shared" si="12"/>
        <v>0</v>
      </c>
      <c r="L27" s="248">
        <f t="shared" si="12"/>
        <v>0</v>
      </c>
      <c r="M27" s="248">
        <v>0</v>
      </c>
      <c r="N27" s="248">
        <v>0</v>
      </c>
      <c r="O27" s="248">
        <f>SUM(O28,O29,O30)</f>
        <v>0</v>
      </c>
      <c r="P27" s="248">
        <f>SUM(P28,P29,P30)</f>
        <v>0</v>
      </c>
      <c r="Q27" s="248">
        <f>SUM(Q28,Q29,Q30)</f>
        <v>0</v>
      </c>
      <c r="R27" s="248">
        <f>SUM(R28,R29,R30)</f>
        <v>0</v>
      </c>
      <c r="S27" s="248">
        <f t="shared" si="11"/>
        <v>0</v>
      </c>
    </row>
    <row r="28" spans="1:19" s="181" customFormat="1" ht="31.5">
      <c r="A28" s="175" t="s">
        <v>39</v>
      </c>
      <c r="B28" s="176" t="s">
        <v>59</v>
      </c>
      <c r="C28" s="182" t="s">
        <v>84</v>
      </c>
      <c r="D28" s="182" t="s">
        <v>116</v>
      </c>
      <c r="E28" s="182" t="s">
        <v>116</v>
      </c>
      <c r="F28" s="180" t="s">
        <v>116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f t="shared" si="11"/>
        <v>0</v>
      </c>
    </row>
    <row r="29" spans="1:19" s="181" customFormat="1" ht="31.5">
      <c r="A29" s="175" t="s">
        <v>40</v>
      </c>
      <c r="B29" s="176" t="s">
        <v>100</v>
      </c>
      <c r="C29" s="182" t="s">
        <v>84</v>
      </c>
      <c r="D29" s="182" t="s">
        <v>116</v>
      </c>
      <c r="E29" s="182" t="s">
        <v>116</v>
      </c>
      <c r="F29" s="180" t="s">
        <v>116</v>
      </c>
      <c r="G29" s="248">
        <v>0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f t="shared" si="11"/>
        <v>0</v>
      </c>
    </row>
    <row r="30" spans="1:19" s="181" customFormat="1" ht="31.5">
      <c r="A30" s="175" t="s">
        <v>41</v>
      </c>
      <c r="B30" s="176" t="s">
        <v>60</v>
      </c>
      <c r="C30" s="182" t="s">
        <v>84</v>
      </c>
      <c r="D30" s="182" t="s">
        <v>116</v>
      </c>
      <c r="E30" s="182" t="s">
        <v>116</v>
      </c>
      <c r="F30" s="180" t="s">
        <v>116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0</v>
      </c>
      <c r="S30" s="248">
        <f t="shared" si="11"/>
        <v>0</v>
      </c>
    </row>
    <row r="31" spans="1:19" s="181" customFormat="1" ht="31.5">
      <c r="A31" s="175" t="s">
        <v>32</v>
      </c>
      <c r="B31" s="176" t="s">
        <v>61</v>
      </c>
      <c r="C31" s="182" t="s">
        <v>84</v>
      </c>
      <c r="D31" s="182" t="s">
        <v>116</v>
      </c>
      <c r="E31" s="182" t="s">
        <v>116</v>
      </c>
      <c r="F31" s="180" t="s">
        <v>116</v>
      </c>
      <c r="G31" s="248">
        <f aca="true" t="shared" si="13" ref="G31:L31">SUM(G32,G33)</f>
        <v>0</v>
      </c>
      <c r="H31" s="248">
        <f t="shared" si="13"/>
        <v>0</v>
      </c>
      <c r="I31" s="248">
        <f t="shared" si="13"/>
        <v>0</v>
      </c>
      <c r="J31" s="248">
        <f t="shared" si="13"/>
        <v>0</v>
      </c>
      <c r="K31" s="248">
        <f t="shared" si="13"/>
        <v>0</v>
      </c>
      <c r="L31" s="248">
        <f t="shared" si="13"/>
        <v>0</v>
      </c>
      <c r="M31" s="248">
        <v>0</v>
      </c>
      <c r="N31" s="248">
        <v>0</v>
      </c>
      <c r="O31" s="248">
        <v>0</v>
      </c>
      <c r="P31" s="248">
        <f>SUM(P32,P33)</f>
        <v>0</v>
      </c>
      <c r="Q31" s="248">
        <f>SUM(Q32,Q33)</f>
        <v>0</v>
      </c>
      <c r="R31" s="248">
        <f>SUM(R32,R33)</f>
        <v>0</v>
      </c>
      <c r="S31" s="248">
        <f t="shared" si="11"/>
        <v>0</v>
      </c>
    </row>
    <row r="32" spans="1:19" s="181" customFormat="1" ht="47.25">
      <c r="A32" s="175" t="s">
        <v>42</v>
      </c>
      <c r="B32" s="176" t="s">
        <v>101</v>
      </c>
      <c r="C32" s="182" t="s">
        <v>84</v>
      </c>
      <c r="D32" s="182" t="s">
        <v>116</v>
      </c>
      <c r="E32" s="182" t="s">
        <v>116</v>
      </c>
      <c r="F32" s="180" t="s">
        <v>116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f t="shared" si="11"/>
        <v>0</v>
      </c>
    </row>
    <row r="33" spans="1:19" s="181" customFormat="1" ht="31.5">
      <c r="A33" s="175" t="s">
        <v>43</v>
      </c>
      <c r="B33" s="176" t="s">
        <v>62</v>
      </c>
      <c r="C33" s="182" t="s">
        <v>84</v>
      </c>
      <c r="D33" s="182" t="s">
        <v>116</v>
      </c>
      <c r="E33" s="182" t="s">
        <v>116</v>
      </c>
      <c r="F33" s="180" t="s">
        <v>116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f t="shared" si="11"/>
        <v>0</v>
      </c>
    </row>
    <row r="34" spans="1:19" s="181" customFormat="1" ht="31.5">
      <c r="A34" s="175" t="s">
        <v>33</v>
      </c>
      <c r="B34" s="176" t="s">
        <v>102</v>
      </c>
      <c r="C34" s="182" t="s">
        <v>84</v>
      </c>
      <c r="D34" s="182" t="s">
        <v>116</v>
      </c>
      <c r="E34" s="182" t="s">
        <v>116</v>
      </c>
      <c r="F34" s="180" t="s">
        <v>116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f t="shared" si="11"/>
        <v>0</v>
      </c>
    </row>
    <row r="35" spans="1:19" s="181" customFormat="1" ht="47.25">
      <c r="A35" s="175" t="s">
        <v>34</v>
      </c>
      <c r="B35" s="176" t="s">
        <v>103</v>
      </c>
      <c r="C35" s="182" t="s">
        <v>84</v>
      </c>
      <c r="D35" s="182" t="s">
        <v>116</v>
      </c>
      <c r="E35" s="182" t="s">
        <v>116</v>
      </c>
      <c r="F35" s="180" t="s">
        <v>116</v>
      </c>
      <c r="G35" s="248">
        <f aca="true" t="shared" si="14" ref="G35:L35">SUM(G36,G37)</f>
        <v>0</v>
      </c>
      <c r="H35" s="248">
        <f t="shared" si="14"/>
        <v>0</v>
      </c>
      <c r="I35" s="248">
        <f t="shared" si="14"/>
        <v>0</v>
      </c>
      <c r="J35" s="248">
        <f t="shared" si="14"/>
        <v>0</v>
      </c>
      <c r="K35" s="248">
        <f t="shared" si="14"/>
        <v>0</v>
      </c>
      <c r="L35" s="248">
        <f t="shared" si="14"/>
        <v>0</v>
      </c>
      <c r="M35" s="248">
        <v>0</v>
      </c>
      <c r="N35" s="248">
        <v>0</v>
      </c>
      <c r="O35" s="248">
        <f>SUM(O36,O37)</f>
        <v>0</v>
      </c>
      <c r="P35" s="248">
        <f>SUM(P36,P37)</f>
        <v>0</v>
      </c>
      <c r="Q35" s="248">
        <f>SUM(Q36,Q37)</f>
        <v>0</v>
      </c>
      <c r="R35" s="248">
        <f>SUM(R36,R37)</f>
        <v>0</v>
      </c>
      <c r="S35" s="248">
        <f t="shared" si="11"/>
        <v>0</v>
      </c>
    </row>
    <row r="36" spans="1:19" s="181" customFormat="1" ht="47.25">
      <c r="A36" s="175" t="s">
        <v>104</v>
      </c>
      <c r="B36" s="176" t="s">
        <v>63</v>
      </c>
      <c r="C36" s="182" t="s">
        <v>84</v>
      </c>
      <c r="D36" s="182" t="s">
        <v>116</v>
      </c>
      <c r="E36" s="182" t="s">
        <v>116</v>
      </c>
      <c r="F36" s="180" t="s">
        <v>116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f t="shared" si="11"/>
        <v>0</v>
      </c>
    </row>
    <row r="37" spans="1:32" s="187" customFormat="1" ht="36.75" customHeight="1">
      <c r="A37" s="175" t="s">
        <v>105</v>
      </c>
      <c r="B37" s="265" t="s">
        <v>64</v>
      </c>
      <c r="C37" s="265" t="s">
        <v>84</v>
      </c>
      <c r="D37" s="182" t="s">
        <v>116</v>
      </c>
      <c r="E37" s="182" t="s">
        <v>116</v>
      </c>
      <c r="F37" s="180" t="s">
        <v>116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f t="shared" si="11"/>
        <v>0</v>
      </c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</row>
    <row r="38" spans="1:19" s="181" customFormat="1" ht="31.5">
      <c r="A38" s="175" t="s">
        <v>30</v>
      </c>
      <c r="B38" s="176" t="s">
        <v>106</v>
      </c>
      <c r="C38" s="182" t="s">
        <v>84</v>
      </c>
      <c r="D38" s="182" t="s">
        <v>116</v>
      </c>
      <c r="E38" s="182" t="s">
        <v>116</v>
      </c>
      <c r="F38" s="180" t="s">
        <v>116</v>
      </c>
      <c r="G38" s="248">
        <f aca="true" t="shared" si="15" ref="G38:L38">SUM(G39,G42,G45,G47)</f>
        <v>0</v>
      </c>
      <c r="H38" s="248">
        <f t="shared" si="15"/>
        <v>0</v>
      </c>
      <c r="I38" s="248">
        <f t="shared" si="15"/>
        <v>0</v>
      </c>
      <c r="J38" s="248">
        <f t="shared" si="15"/>
        <v>0</v>
      </c>
      <c r="K38" s="248">
        <f t="shared" si="15"/>
        <v>0</v>
      </c>
      <c r="L38" s="248">
        <f t="shared" si="15"/>
        <v>0</v>
      </c>
      <c r="M38" s="248">
        <v>0</v>
      </c>
      <c r="N38" s="248">
        <v>0</v>
      </c>
      <c r="O38" s="248">
        <f>SUM(O39,O42,O45,O47)</f>
        <v>0</v>
      </c>
      <c r="P38" s="248">
        <f>SUM(P39,P42,P45,P47)</f>
        <v>0</v>
      </c>
      <c r="Q38" s="248">
        <f>SUM(Q39,Q42,Q45,Q47)</f>
        <v>0</v>
      </c>
      <c r="R38" s="248">
        <f>SUM(R39,R42,R45,R47)</f>
        <v>0</v>
      </c>
      <c r="S38" s="248">
        <f t="shared" si="11"/>
        <v>0</v>
      </c>
    </row>
    <row r="39" spans="1:19" s="181" customFormat="1" ht="47.25">
      <c r="A39" s="175" t="s">
        <v>35</v>
      </c>
      <c r="B39" s="176" t="s">
        <v>107</v>
      </c>
      <c r="C39" s="182" t="s">
        <v>84</v>
      </c>
      <c r="D39" s="182" t="s">
        <v>116</v>
      </c>
      <c r="E39" s="182" t="s">
        <v>116</v>
      </c>
      <c r="F39" s="180" t="s">
        <v>116</v>
      </c>
      <c r="G39" s="248">
        <f aca="true" t="shared" si="16" ref="G39:L39">SUM(G40,G41)</f>
        <v>0</v>
      </c>
      <c r="H39" s="248">
        <f t="shared" si="16"/>
        <v>0</v>
      </c>
      <c r="I39" s="248">
        <f t="shared" si="16"/>
        <v>0</v>
      </c>
      <c r="J39" s="248">
        <f t="shared" si="16"/>
        <v>0</v>
      </c>
      <c r="K39" s="248">
        <f t="shared" si="16"/>
        <v>0</v>
      </c>
      <c r="L39" s="248">
        <f t="shared" si="16"/>
        <v>0</v>
      </c>
      <c r="M39" s="248">
        <v>0</v>
      </c>
      <c r="N39" s="248">
        <v>0</v>
      </c>
      <c r="O39" s="248">
        <f>SUM(O40,O41)</f>
        <v>0</v>
      </c>
      <c r="P39" s="248">
        <f>SUM(P40,P41)</f>
        <v>0</v>
      </c>
      <c r="Q39" s="248">
        <f>SUM(Q40,Q41)</f>
        <v>0</v>
      </c>
      <c r="R39" s="248">
        <f>SUM(R40,R41)</f>
        <v>0</v>
      </c>
      <c r="S39" s="248">
        <f t="shared" si="11"/>
        <v>0</v>
      </c>
    </row>
    <row r="40" spans="1:19" s="181" customFormat="1" ht="15.75">
      <c r="A40" s="175" t="s">
        <v>44</v>
      </c>
      <c r="B40" s="176" t="s">
        <v>65</v>
      </c>
      <c r="C40" s="182" t="s">
        <v>84</v>
      </c>
      <c r="D40" s="182" t="s">
        <v>116</v>
      </c>
      <c r="E40" s="182" t="s">
        <v>116</v>
      </c>
      <c r="F40" s="180" t="s">
        <v>116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f t="shared" si="11"/>
        <v>0</v>
      </c>
    </row>
    <row r="41" spans="1:19" s="181" customFormat="1" ht="31.5">
      <c r="A41" s="175" t="s">
        <v>45</v>
      </c>
      <c r="B41" s="265" t="s">
        <v>66</v>
      </c>
      <c r="C41" s="265" t="s">
        <v>84</v>
      </c>
      <c r="D41" s="182" t="s">
        <v>116</v>
      </c>
      <c r="E41" s="182" t="s">
        <v>116</v>
      </c>
      <c r="F41" s="180" t="s">
        <v>116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0</v>
      </c>
      <c r="Q41" s="248">
        <v>0</v>
      </c>
      <c r="R41" s="248">
        <v>0</v>
      </c>
      <c r="S41" s="248">
        <f t="shared" si="11"/>
        <v>0</v>
      </c>
    </row>
    <row r="42" spans="1:19" ht="31.5">
      <c r="A42" s="175" t="s">
        <v>36</v>
      </c>
      <c r="B42" s="176" t="s">
        <v>67</v>
      </c>
      <c r="C42" s="182" t="s">
        <v>84</v>
      </c>
      <c r="D42" s="182" t="s">
        <v>116</v>
      </c>
      <c r="E42" s="182" t="s">
        <v>116</v>
      </c>
      <c r="F42" s="180" t="s">
        <v>116</v>
      </c>
      <c r="G42" s="248">
        <f aca="true" t="shared" si="17" ref="G42:L42">SUM(G43,G44)</f>
        <v>0</v>
      </c>
      <c r="H42" s="248">
        <f t="shared" si="17"/>
        <v>0</v>
      </c>
      <c r="I42" s="248">
        <f t="shared" si="17"/>
        <v>0</v>
      </c>
      <c r="J42" s="248">
        <f t="shared" si="17"/>
        <v>0</v>
      </c>
      <c r="K42" s="248">
        <f t="shared" si="17"/>
        <v>0</v>
      </c>
      <c r="L42" s="248">
        <f t="shared" si="17"/>
        <v>0</v>
      </c>
      <c r="M42" s="248">
        <v>0</v>
      </c>
      <c r="N42" s="248">
        <v>0</v>
      </c>
      <c r="O42" s="248">
        <f>SUM(O43,O44)</f>
        <v>0</v>
      </c>
      <c r="P42" s="248">
        <f>SUM(P43,P44)</f>
        <v>0</v>
      </c>
      <c r="Q42" s="248">
        <f>SUM(Q43,Q44)</f>
        <v>0</v>
      </c>
      <c r="R42" s="248">
        <f>SUM(R43,R44)</f>
        <v>0</v>
      </c>
      <c r="S42" s="248">
        <f t="shared" si="11"/>
        <v>0</v>
      </c>
    </row>
    <row r="43" spans="1:19" ht="15.75">
      <c r="A43" s="175" t="s">
        <v>46</v>
      </c>
      <c r="B43" s="176" t="s">
        <v>68</v>
      </c>
      <c r="C43" s="182" t="s">
        <v>84</v>
      </c>
      <c r="D43" s="182" t="s">
        <v>116</v>
      </c>
      <c r="E43" s="182" t="s">
        <v>116</v>
      </c>
      <c r="F43" s="180" t="s">
        <v>116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0</v>
      </c>
      <c r="P43" s="248">
        <v>0</v>
      </c>
      <c r="Q43" s="248">
        <v>0</v>
      </c>
      <c r="R43" s="248">
        <v>0</v>
      </c>
      <c r="S43" s="248">
        <f t="shared" si="11"/>
        <v>0</v>
      </c>
    </row>
    <row r="44" spans="1:19" ht="31.5">
      <c r="A44" s="175" t="s">
        <v>47</v>
      </c>
      <c r="B44" s="265" t="s">
        <v>69</v>
      </c>
      <c r="C44" s="265" t="s">
        <v>84</v>
      </c>
      <c r="D44" s="182" t="s">
        <v>116</v>
      </c>
      <c r="E44" s="182" t="s">
        <v>116</v>
      </c>
      <c r="F44" s="180" t="s">
        <v>116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f t="shared" si="11"/>
        <v>0</v>
      </c>
    </row>
    <row r="45" spans="1:19" ht="31.5">
      <c r="A45" s="175" t="s">
        <v>37</v>
      </c>
      <c r="B45" s="265" t="s">
        <v>70</v>
      </c>
      <c r="C45" s="265" t="s">
        <v>84</v>
      </c>
      <c r="D45" s="182" t="s">
        <v>116</v>
      </c>
      <c r="E45" s="182" t="s">
        <v>116</v>
      </c>
      <c r="F45" s="180" t="s">
        <v>116</v>
      </c>
      <c r="G45" s="248">
        <f>SUM(G46)</f>
        <v>0</v>
      </c>
      <c r="H45" s="248">
        <f aca="true" t="shared" si="18" ref="H45:R45">SUM(H46)</f>
        <v>0</v>
      </c>
      <c r="I45" s="248">
        <f t="shared" si="18"/>
        <v>0</v>
      </c>
      <c r="J45" s="248">
        <f t="shared" si="18"/>
        <v>0</v>
      </c>
      <c r="K45" s="248">
        <f t="shared" si="18"/>
        <v>0</v>
      </c>
      <c r="L45" s="248">
        <f t="shared" si="18"/>
        <v>0</v>
      </c>
      <c r="M45" s="248">
        <f>SUM(M46)</f>
        <v>0</v>
      </c>
      <c r="N45" s="248">
        <f t="shared" si="18"/>
        <v>0</v>
      </c>
      <c r="O45" s="248">
        <f t="shared" si="18"/>
        <v>0</v>
      </c>
      <c r="P45" s="248">
        <f t="shared" si="18"/>
        <v>0</v>
      </c>
      <c r="Q45" s="248">
        <f t="shared" si="18"/>
        <v>0</v>
      </c>
      <c r="R45" s="248">
        <f t="shared" si="18"/>
        <v>0</v>
      </c>
      <c r="S45" s="248">
        <f t="shared" si="11"/>
        <v>0</v>
      </c>
    </row>
    <row r="46" spans="1:19" ht="31.5">
      <c r="A46" s="175" t="s">
        <v>48</v>
      </c>
      <c r="B46" s="265" t="s">
        <v>108</v>
      </c>
      <c r="C46" s="265" t="s">
        <v>84</v>
      </c>
      <c r="D46" s="182" t="s">
        <v>116</v>
      </c>
      <c r="E46" s="182" t="s">
        <v>116</v>
      </c>
      <c r="F46" s="180" t="s">
        <v>116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0</v>
      </c>
      <c r="P46" s="248">
        <v>0</v>
      </c>
      <c r="Q46" s="248">
        <v>0</v>
      </c>
      <c r="R46" s="248">
        <v>0</v>
      </c>
      <c r="S46" s="248">
        <v>0</v>
      </c>
    </row>
    <row r="47" spans="1:19" ht="31.5">
      <c r="A47" s="175" t="s">
        <v>38</v>
      </c>
      <c r="B47" s="265" t="s">
        <v>71</v>
      </c>
      <c r="C47" s="265" t="s">
        <v>84</v>
      </c>
      <c r="D47" s="182" t="s">
        <v>116</v>
      </c>
      <c r="E47" s="182" t="s">
        <v>116</v>
      </c>
      <c r="F47" s="180" t="s">
        <v>116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</row>
    <row r="48" spans="1:19" ht="15.75">
      <c r="A48" s="175" t="s">
        <v>52</v>
      </c>
      <c r="B48" s="265" t="s">
        <v>72</v>
      </c>
      <c r="C48" s="265" t="s">
        <v>84</v>
      </c>
      <c r="D48" s="182" t="s">
        <v>116</v>
      </c>
      <c r="E48" s="182" t="s">
        <v>116</v>
      </c>
      <c r="F48" s="180" t="s">
        <v>116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0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</row>
    <row r="49" spans="1:19" ht="31.5">
      <c r="A49" s="175" t="s">
        <v>112</v>
      </c>
      <c r="B49" s="265" t="s">
        <v>73</v>
      </c>
      <c r="C49" s="265" t="s">
        <v>84</v>
      </c>
      <c r="D49" s="182" t="s">
        <v>116</v>
      </c>
      <c r="E49" s="182" t="s">
        <v>116</v>
      </c>
      <c r="F49" s="180" t="s">
        <v>116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</row>
    <row r="50" spans="1:19" ht="47.25">
      <c r="A50" s="175" t="s">
        <v>91</v>
      </c>
      <c r="B50" s="265" t="s">
        <v>74</v>
      </c>
      <c r="C50" s="265" t="s">
        <v>84</v>
      </c>
      <c r="D50" s="182" t="s">
        <v>116</v>
      </c>
      <c r="E50" s="182" t="s">
        <v>116</v>
      </c>
      <c r="F50" s="180" t="s">
        <v>116</v>
      </c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v>0</v>
      </c>
      <c r="P50" s="248">
        <v>0</v>
      </c>
      <c r="Q50" s="248">
        <v>0</v>
      </c>
      <c r="R50" s="248">
        <v>0</v>
      </c>
      <c r="S50" s="248">
        <v>0</v>
      </c>
    </row>
    <row r="51" spans="1:19" ht="31.5">
      <c r="A51" s="175" t="s">
        <v>92</v>
      </c>
      <c r="B51" s="265" t="s">
        <v>75</v>
      </c>
      <c r="C51" s="265" t="s">
        <v>84</v>
      </c>
      <c r="D51" s="182" t="s">
        <v>116</v>
      </c>
      <c r="E51" s="182" t="s">
        <v>116</v>
      </c>
      <c r="F51" s="180" t="s">
        <v>116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</row>
    <row r="52" spans="1:19" ht="31.5">
      <c r="A52" s="175" t="s">
        <v>93</v>
      </c>
      <c r="B52" s="271" t="s">
        <v>444</v>
      </c>
      <c r="C52" s="265" t="s">
        <v>84</v>
      </c>
      <c r="D52" s="182" t="s">
        <v>116</v>
      </c>
      <c r="E52" s="182" t="s">
        <v>116</v>
      </c>
      <c r="F52" s="180" t="s">
        <v>116</v>
      </c>
      <c r="G52" s="248">
        <v>0</v>
      </c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</row>
    <row r="53" spans="1:19" ht="31.5">
      <c r="A53" s="175" t="s">
        <v>94</v>
      </c>
      <c r="B53" s="265" t="s">
        <v>445</v>
      </c>
      <c r="C53" s="265" t="s">
        <v>84</v>
      </c>
      <c r="D53" s="182" t="s">
        <v>116</v>
      </c>
      <c r="E53" s="182" t="s">
        <v>116</v>
      </c>
      <c r="F53" s="180" t="s">
        <v>116</v>
      </c>
      <c r="G53" s="248">
        <v>0</v>
      </c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0</v>
      </c>
      <c r="S53" s="248">
        <v>0</v>
      </c>
    </row>
    <row r="54" spans="1:19" ht="31.5">
      <c r="A54" s="175" t="s">
        <v>113</v>
      </c>
      <c r="B54" s="265" t="s">
        <v>76</v>
      </c>
      <c r="C54" s="265" t="s">
        <v>84</v>
      </c>
      <c r="D54" s="182" t="s">
        <v>116</v>
      </c>
      <c r="E54" s="182" t="s">
        <v>116</v>
      </c>
      <c r="F54" s="180" t="s">
        <v>116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</row>
    <row r="55" spans="1:19" ht="15.75">
      <c r="A55" s="175" t="s">
        <v>114</v>
      </c>
      <c r="B55" s="188" t="s">
        <v>77</v>
      </c>
      <c r="C55" s="182" t="s">
        <v>84</v>
      </c>
      <c r="D55" s="182" t="s">
        <v>116</v>
      </c>
      <c r="E55" s="182" t="s">
        <v>116</v>
      </c>
      <c r="F55" s="180" t="s">
        <v>116</v>
      </c>
      <c r="G55" s="272">
        <f aca="true" t="shared" si="19" ref="G55:L55">SUM(G56:G67)</f>
        <v>3.021</v>
      </c>
      <c r="H55" s="248">
        <f t="shared" si="19"/>
        <v>0</v>
      </c>
      <c r="I55" s="248">
        <f t="shared" si="19"/>
        <v>0</v>
      </c>
      <c r="J55" s="248">
        <f t="shared" si="19"/>
        <v>3.021</v>
      </c>
      <c r="K55" s="248">
        <f t="shared" si="19"/>
        <v>0</v>
      </c>
      <c r="L55" s="248">
        <f t="shared" si="19"/>
        <v>0</v>
      </c>
      <c r="M55" s="248">
        <f>S55</f>
        <v>3.021</v>
      </c>
      <c r="N55" s="272">
        <f aca="true" t="shared" si="20" ref="N55:S55">SUM(N56:N67)</f>
        <v>0.611</v>
      </c>
      <c r="O55" s="272">
        <f t="shared" si="20"/>
        <v>0.5700000000000001</v>
      </c>
      <c r="P55" s="272">
        <f t="shared" si="20"/>
        <v>0.5916666666666668</v>
      </c>
      <c r="Q55" s="272">
        <f t="shared" si="20"/>
        <v>0.6133333333333334</v>
      </c>
      <c r="R55" s="272">
        <f t="shared" si="20"/>
        <v>0.635</v>
      </c>
      <c r="S55" s="272">
        <f t="shared" si="20"/>
        <v>3.021</v>
      </c>
    </row>
    <row r="56" spans="1:19" ht="15.75">
      <c r="A56" s="256" t="s">
        <v>114</v>
      </c>
      <c r="B56" s="257" t="s">
        <v>446</v>
      </c>
      <c r="C56" s="182" t="s">
        <v>116</v>
      </c>
      <c r="D56" s="258">
        <v>2020</v>
      </c>
      <c r="E56" s="258">
        <v>2026</v>
      </c>
      <c r="F56" s="180" t="s">
        <v>116</v>
      </c>
      <c r="G56" s="248">
        <f aca="true" t="shared" si="21" ref="G56:G66">SUM(H56:K56)</f>
        <v>0.095</v>
      </c>
      <c r="H56" s="248">
        <v>0</v>
      </c>
      <c r="I56" s="248">
        <v>0</v>
      </c>
      <c r="J56" s="248">
        <v>0.095</v>
      </c>
      <c r="K56" s="248">
        <v>0</v>
      </c>
      <c r="L56" s="248" t="s">
        <v>116</v>
      </c>
      <c r="M56" s="248">
        <f>S56</f>
        <v>0.095</v>
      </c>
      <c r="N56" s="248">
        <v>0</v>
      </c>
      <c r="O56" s="248">
        <v>0</v>
      </c>
      <c r="P56" s="248">
        <v>0</v>
      </c>
      <c r="Q56" s="248">
        <v>0.03166666666666667</v>
      </c>
      <c r="R56" s="248">
        <v>0.06333333333333334</v>
      </c>
      <c r="S56" s="248">
        <f aca="true" t="shared" si="22" ref="S56:S66">SUM(N56:R56)</f>
        <v>0.095</v>
      </c>
    </row>
    <row r="57" spans="1:19" s="187" customFormat="1" ht="15.75">
      <c r="A57" s="256" t="s">
        <v>114</v>
      </c>
      <c r="B57" s="257" t="s">
        <v>447</v>
      </c>
      <c r="C57" s="182" t="s">
        <v>116</v>
      </c>
      <c r="D57" s="258">
        <v>2022</v>
      </c>
      <c r="E57" s="258">
        <v>2022</v>
      </c>
      <c r="F57" s="180" t="s">
        <v>116</v>
      </c>
      <c r="G57" s="248">
        <f t="shared" si="21"/>
        <v>0.133</v>
      </c>
      <c r="H57" s="248">
        <v>0</v>
      </c>
      <c r="I57" s="248">
        <v>0</v>
      </c>
      <c r="J57" s="248">
        <v>0.133</v>
      </c>
      <c r="K57" s="248">
        <v>0</v>
      </c>
      <c r="L57" s="248" t="s">
        <v>116</v>
      </c>
      <c r="M57" s="248">
        <f>S57</f>
        <v>0.133</v>
      </c>
      <c r="N57" s="248">
        <v>0.133</v>
      </c>
      <c r="O57" s="248">
        <v>0</v>
      </c>
      <c r="P57" s="248">
        <v>0</v>
      </c>
      <c r="Q57" s="248">
        <v>0</v>
      </c>
      <c r="R57" s="248">
        <v>0</v>
      </c>
      <c r="S57" s="248">
        <f t="shared" si="22"/>
        <v>0.133</v>
      </c>
    </row>
    <row r="58" spans="1:19" ht="15.75">
      <c r="A58" s="256" t="s">
        <v>114</v>
      </c>
      <c r="B58" s="257" t="s">
        <v>448</v>
      </c>
      <c r="C58" s="182" t="s">
        <v>116</v>
      </c>
      <c r="D58" s="258">
        <v>2024</v>
      </c>
      <c r="E58" s="258">
        <v>2024</v>
      </c>
      <c r="F58" s="180" t="s">
        <v>116</v>
      </c>
      <c r="G58" s="248">
        <f t="shared" si="21"/>
        <v>0.25833333333333336</v>
      </c>
      <c r="H58" s="248">
        <v>0</v>
      </c>
      <c r="I58" s="248">
        <v>0</v>
      </c>
      <c r="J58" s="248">
        <v>0.25833333333333336</v>
      </c>
      <c r="K58" s="248">
        <v>0</v>
      </c>
      <c r="L58" s="248" t="s">
        <v>116</v>
      </c>
      <c r="M58" s="248">
        <f>S58</f>
        <v>0.25833333333333336</v>
      </c>
      <c r="N58" s="248">
        <v>0</v>
      </c>
      <c r="O58" s="248">
        <v>0</v>
      </c>
      <c r="P58" s="248">
        <v>0.25833333333333336</v>
      </c>
      <c r="Q58" s="248">
        <v>0</v>
      </c>
      <c r="R58" s="248">
        <v>0</v>
      </c>
      <c r="S58" s="248">
        <f t="shared" si="22"/>
        <v>0.25833333333333336</v>
      </c>
    </row>
    <row r="59" spans="1:19" ht="15.75">
      <c r="A59" s="256" t="s">
        <v>114</v>
      </c>
      <c r="B59" s="257" t="s">
        <v>447</v>
      </c>
      <c r="C59" s="182" t="s">
        <v>116</v>
      </c>
      <c r="D59" s="258">
        <v>2023</v>
      </c>
      <c r="E59" s="258">
        <v>2024</v>
      </c>
      <c r="F59" s="180" t="s">
        <v>116</v>
      </c>
      <c r="G59" s="248">
        <f t="shared" si="21"/>
        <v>1.2038333333333333</v>
      </c>
      <c r="H59" s="248">
        <v>0</v>
      </c>
      <c r="I59" s="248">
        <v>0</v>
      </c>
      <c r="J59" s="248">
        <v>1.2038333333333333</v>
      </c>
      <c r="K59" s="248">
        <v>0</v>
      </c>
      <c r="L59" s="248" t="s">
        <v>116</v>
      </c>
      <c r="M59" s="248">
        <f>S59</f>
        <v>1.2038333333333333</v>
      </c>
      <c r="N59" s="248">
        <v>0.478</v>
      </c>
      <c r="O59" s="248">
        <v>0.3925</v>
      </c>
      <c r="P59" s="248">
        <v>0.33333333333333337</v>
      </c>
      <c r="Q59" s="248">
        <v>0</v>
      </c>
      <c r="R59" s="248">
        <v>0</v>
      </c>
      <c r="S59" s="248">
        <f t="shared" si="22"/>
        <v>1.2038333333333333</v>
      </c>
    </row>
    <row r="60" spans="1:19" ht="15.75">
      <c r="A60" s="256" t="s">
        <v>114</v>
      </c>
      <c r="B60" s="270" t="s">
        <v>449</v>
      </c>
      <c r="C60" s="182" t="s">
        <v>116</v>
      </c>
      <c r="D60" s="258">
        <v>2025</v>
      </c>
      <c r="E60" s="258">
        <v>2025</v>
      </c>
      <c r="F60" s="180" t="s">
        <v>116</v>
      </c>
      <c r="G60" s="248">
        <f t="shared" si="21"/>
        <v>0.4166666666666667</v>
      </c>
      <c r="H60" s="248">
        <v>0</v>
      </c>
      <c r="I60" s="248">
        <v>0</v>
      </c>
      <c r="J60" s="248">
        <v>0.4166666666666667</v>
      </c>
      <c r="K60" s="248">
        <v>0</v>
      </c>
      <c r="L60" s="248" t="s">
        <v>116</v>
      </c>
      <c r="M60" s="248">
        <f aca="true" t="shared" si="23" ref="M60:M66">S60</f>
        <v>0.4166666666666667</v>
      </c>
      <c r="N60" s="248">
        <v>0</v>
      </c>
      <c r="O60" s="248">
        <v>0</v>
      </c>
      <c r="P60" s="248">
        <v>0</v>
      </c>
      <c r="Q60" s="248">
        <v>0.4166666666666667</v>
      </c>
      <c r="R60" s="248">
        <v>0</v>
      </c>
      <c r="S60" s="248">
        <f t="shared" si="22"/>
        <v>0.4166666666666667</v>
      </c>
    </row>
    <row r="61" spans="1:19" ht="15.75">
      <c r="A61" s="256" t="s">
        <v>114</v>
      </c>
      <c r="B61" s="270" t="s">
        <v>450</v>
      </c>
      <c r="C61" s="182" t="s">
        <v>116</v>
      </c>
      <c r="D61" s="258">
        <v>2026</v>
      </c>
      <c r="E61" s="258">
        <v>2026</v>
      </c>
      <c r="F61" s="180" t="s">
        <v>116</v>
      </c>
      <c r="G61" s="248">
        <f t="shared" si="21"/>
        <v>0.11333333333333334</v>
      </c>
      <c r="H61" s="248">
        <v>0</v>
      </c>
      <c r="I61" s="248">
        <v>0</v>
      </c>
      <c r="J61" s="248">
        <v>0.11333333333333334</v>
      </c>
      <c r="K61" s="248">
        <v>0</v>
      </c>
      <c r="L61" s="248" t="s">
        <v>116</v>
      </c>
      <c r="M61" s="248">
        <f t="shared" si="23"/>
        <v>0.11333333333333334</v>
      </c>
      <c r="N61" s="248">
        <v>0</v>
      </c>
      <c r="O61" s="248">
        <v>0</v>
      </c>
      <c r="P61" s="248">
        <v>0</v>
      </c>
      <c r="Q61" s="248">
        <v>0</v>
      </c>
      <c r="R61" s="248">
        <v>0.11333333333333334</v>
      </c>
      <c r="S61" s="248">
        <f t="shared" si="22"/>
        <v>0.11333333333333334</v>
      </c>
    </row>
    <row r="62" spans="1:19" ht="15.75">
      <c r="A62" s="256" t="s">
        <v>114</v>
      </c>
      <c r="B62" s="270" t="s">
        <v>451</v>
      </c>
      <c r="C62" s="182" t="s">
        <v>116</v>
      </c>
      <c r="D62" s="258">
        <v>2025</v>
      </c>
      <c r="E62" s="258">
        <v>2025</v>
      </c>
      <c r="F62" s="180" t="s">
        <v>116</v>
      </c>
      <c r="G62" s="248">
        <f t="shared" si="21"/>
        <v>0.165</v>
      </c>
      <c r="H62" s="248">
        <v>0</v>
      </c>
      <c r="I62" s="248">
        <v>0</v>
      </c>
      <c r="J62" s="248">
        <v>0.165</v>
      </c>
      <c r="K62" s="248">
        <v>0</v>
      </c>
      <c r="L62" s="248" t="s">
        <v>116</v>
      </c>
      <c r="M62" s="248">
        <f t="shared" si="23"/>
        <v>0.165</v>
      </c>
      <c r="N62" s="248">
        <v>0</v>
      </c>
      <c r="O62" s="248">
        <v>0</v>
      </c>
      <c r="P62" s="248">
        <v>0</v>
      </c>
      <c r="Q62" s="248">
        <v>0.165</v>
      </c>
      <c r="R62" s="248">
        <v>0</v>
      </c>
      <c r="S62" s="248">
        <f t="shared" si="22"/>
        <v>0.165</v>
      </c>
    </row>
    <row r="63" spans="1:19" ht="15.75">
      <c r="A63" s="256" t="s">
        <v>114</v>
      </c>
      <c r="B63" s="270" t="s">
        <v>452</v>
      </c>
      <c r="C63" s="182" t="s">
        <v>116</v>
      </c>
      <c r="D63" s="258">
        <v>2026</v>
      </c>
      <c r="E63" s="258">
        <v>2026</v>
      </c>
      <c r="F63" s="180" t="s">
        <v>116</v>
      </c>
      <c r="G63" s="248">
        <f t="shared" si="21"/>
        <v>0.23333333333333336</v>
      </c>
      <c r="H63" s="248">
        <v>0</v>
      </c>
      <c r="I63" s="248">
        <v>0</v>
      </c>
      <c r="J63" s="248">
        <v>0.23333333333333336</v>
      </c>
      <c r="K63" s="248">
        <v>0</v>
      </c>
      <c r="L63" s="248" t="s">
        <v>116</v>
      </c>
      <c r="M63" s="248">
        <f t="shared" si="23"/>
        <v>0.23333333333333336</v>
      </c>
      <c r="N63" s="248">
        <v>0</v>
      </c>
      <c r="O63" s="248">
        <v>0</v>
      </c>
      <c r="P63" s="248">
        <v>0</v>
      </c>
      <c r="Q63" s="248">
        <v>0</v>
      </c>
      <c r="R63" s="248">
        <v>0.23333333333333336</v>
      </c>
      <c r="S63" s="248">
        <f t="shared" si="22"/>
        <v>0.23333333333333336</v>
      </c>
    </row>
    <row r="64" spans="1:19" ht="15.75">
      <c r="A64" s="256" t="s">
        <v>114</v>
      </c>
      <c r="B64" s="270" t="s">
        <v>453</v>
      </c>
      <c r="C64" s="182" t="s">
        <v>116</v>
      </c>
      <c r="D64" s="258">
        <v>2026</v>
      </c>
      <c r="E64" s="258">
        <v>2026</v>
      </c>
      <c r="F64" s="180" t="s">
        <v>116</v>
      </c>
      <c r="G64" s="248">
        <f t="shared" si="21"/>
        <v>0.125</v>
      </c>
      <c r="H64" s="248">
        <v>0</v>
      </c>
      <c r="I64" s="248">
        <v>0</v>
      </c>
      <c r="J64" s="248">
        <v>0.125</v>
      </c>
      <c r="K64" s="248">
        <v>0</v>
      </c>
      <c r="L64" s="248" t="s">
        <v>116</v>
      </c>
      <c r="M64" s="248">
        <f t="shared" si="23"/>
        <v>0.125</v>
      </c>
      <c r="N64" s="248">
        <v>0</v>
      </c>
      <c r="O64" s="248">
        <v>0</v>
      </c>
      <c r="P64" s="248">
        <v>0</v>
      </c>
      <c r="Q64" s="248">
        <v>0</v>
      </c>
      <c r="R64" s="248">
        <v>0.125</v>
      </c>
      <c r="S64" s="248">
        <f t="shared" si="22"/>
        <v>0.125</v>
      </c>
    </row>
    <row r="65" spans="1:19" ht="15.75">
      <c r="A65" s="256" t="s">
        <v>114</v>
      </c>
      <c r="B65" s="270" t="s">
        <v>454</v>
      </c>
      <c r="C65" s="182" t="s">
        <v>116</v>
      </c>
      <c r="D65" s="258">
        <v>2026</v>
      </c>
      <c r="E65" s="258">
        <v>2026</v>
      </c>
      <c r="F65" s="180" t="s">
        <v>116</v>
      </c>
      <c r="G65" s="248">
        <f t="shared" si="21"/>
        <v>0.1</v>
      </c>
      <c r="H65" s="248">
        <v>0</v>
      </c>
      <c r="I65" s="248">
        <v>0</v>
      </c>
      <c r="J65" s="248">
        <v>0.1</v>
      </c>
      <c r="K65" s="248">
        <v>0</v>
      </c>
      <c r="L65" s="248" t="s">
        <v>116</v>
      </c>
      <c r="M65" s="248">
        <f t="shared" si="23"/>
        <v>0.1</v>
      </c>
      <c r="N65" s="248">
        <v>0</v>
      </c>
      <c r="O65" s="248">
        <v>0</v>
      </c>
      <c r="P65" s="248">
        <v>0</v>
      </c>
      <c r="Q65" s="248">
        <v>0</v>
      </c>
      <c r="R65" s="248">
        <v>0.1</v>
      </c>
      <c r="S65" s="248">
        <f t="shared" si="22"/>
        <v>0.1</v>
      </c>
    </row>
    <row r="66" spans="1:19" ht="15.75">
      <c r="A66" s="256" t="s">
        <v>114</v>
      </c>
      <c r="B66" s="270" t="s">
        <v>455</v>
      </c>
      <c r="C66" s="182" t="s">
        <v>116</v>
      </c>
      <c r="D66" s="258">
        <v>2023</v>
      </c>
      <c r="E66" s="258">
        <v>2023</v>
      </c>
      <c r="F66" s="180" t="s">
        <v>116</v>
      </c>
      <c r="G66" s="248">
        <f t="shared" si="21"/>
        <v>0.1775</v>
      </c>
      <c r="H66" s="248">
        <v>0</v>
      </c>
      <c r="I66" s="248">
        <v>0</v>
      </c>
      <c r="J66" s="248">
        <v>0.1775</v>
      </c>
      <c r="K66" s="248">
        <v>0</v>
      </c>
      <c r="L66" s="248" t="s">
        <v>116</v>
      </c>
      <c r="M66" s="248">
        <f t="shared" si="23"/>
        <v>0.1775</v>
      </c>
      <c r="N66" s="248">
        <v>0</v>
      </c>
      <c r="O66" s="248">
        <v>0.1775</v>
      </c>
      <c r="P66" s="248">
        <v>0</v>
      </c>
      <c r="Q66" s="248">
        <v>0</v>
      </c>
      <c r="R66" s="248">
        <v>0</v>
      </c>
      <c r="S66" s="248">
        <f t="shared" si="22"/>
        <v>0.1775</v>
      </c>
    </row>
  </sheetData>
  <sheetProtection/>
  <mergeCells count="15">
    <mergeCell ref="L14:M14"/>
    <mergeCell ref="F14:F15"/>
    <mergeCell ref="N14:S14"/>
    <mergeCell ref="G15:K15"/>
    <mergeCell ref="S15:S16"/>
    <mergeCell ref="A14:A16"/>
    <mergeCell ref="B14:B16"/>
    <mergeCell ref="C14:C16"/>
    <mergeCell ref="D14:D16"/>
    <mergeCell ref="E14:E15"/>
    <mergeCell ref="B5:Q5"/>
    <mergeCell ref="B6:Q6"/>
    <mergeCell ref="B8:Q8"/>
    <mergeCell ref="L15:M15"/>
    <mergeCell ref="G14:K14"/>
  </mergeCells>
  <printOptions/>
  <pageMargins left="0.7086614173228347" right="0.7086614173228347" top="0.16" bottom="0.17" header="0.16" footer="0.17"/>
  <pageSetup fitToHeight="0" fitToWidth="1" horizontalDpi="600" verticalDpi="600" orientation="portrait" paperSize="8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30"/>
  <sheetViews>
    <sheetView view="pageBreakPreview" zoomScale="55" zoomScaleNormal="55" zoomScaleSheetLayoutView="55" zoomScalePageLayoutView="0" workbookViewId="0" topLeftCell="U1">
      <selection activeCell="AA2" sqref="AA2"/>
    </sheetView>
  </sheetViews>
  <sheetFormatPr defaultColWidth="9.00390625" defaultRowHeight="15.75"/>
  <cols>
    <col min="1" max="1" width="13.625" style="1" customWidth="1"/>
    <col min="2" max="2" width="54.00390625" style="28" customWidth="1"/>
    <col min="3" max="3" width="32.00390625" style="3" customWidth="1"/>
    <col min="4" max="4" width="39.625" style="1" customWidth="1"/>
    <col min="5" max="5" width="40.25390625" style="1" customWidth="1"/>
    <col min="6" max="6" width="39.00390625" style="1" customWidth="1"/>
    <col min="7" max="7" width="37.50390625" style="1" customWidth="1"/>
    <col min="8" max="8" width="39.875" style="1" bestFit="1" customWidth="1"/>
    <col min="9" max="9" width="34.50390625" style="1" bestFit="1" customWidth="1"/>
    <col min="10" max="10" width="44.125" style="1" customWidth="1"/>
    <col min="11" max="11" width="29.00390625" style="1" customWidth="1"/>
    <col min="12" max="14" width="18.125" style="1" bestFit="1" customWidth="1"/>
    <col min="15" max="15" width="22.00390625" style="1" customWidth="1"/>
    <col min="16" max="16" width="44.875" style="1" customWidth="1"/>
    <col min="17" max="17" width="36.75390625" style="1" bestFit="1" customWidth="1"/>
    <col min="18" max="18" width="34.00390625" style="1" bestFit="1" customWidth="1"/>
    <col min="19" max="19" width="23.125" style="1" bestFit="1" customWidth="1"/>
    <col min="20" max="20" width="39.50390625" style="1" bestFit="1" customWidth="1"/>
    <col min="21" max="21" width="56.25390625" style="1" bestFit="1" customWidth="1"/>
    <col min="22" max="22" width="37.125" style="1" bestFit="1" customWidth="1"/>
    <col min="23" max="23" width="39.875" style="1" bestFit="1" customWidth="1"/>
    <col min="24" max="24" width="44.25390625" style="1" customWidth="1"/>
    <col min="25" max="25" width="40.125" style="1" customWidth="1"/>
    <col min="26" max="26" width="43.25390625" style="1" customWidth="1"/>
    <col min="27" max="27" width="50.375" style="11" customWidth="1"/>
    <col min="28" max="28" width="9.00390625" style="21" customWidth="1"/>
    <col min="29" max="16384" width="9.00390625" style="1" customWidth="1"/>
  </cols>
  <sheetData>
    <row r="1" s="40" customFormat="1" ht="18.75">
      <c r="AA1" s="362" t="s">
        <v>290</v>
      </c>
    </row>
    <row r="2" spans="12:27" s="40" customFormat="1" ht="18.75">
      <c r="L2" s="312"/>
      <c r="M2" s="312"/>
      <c r="N2" s="312"/>
      <c r="O2" s="312"/>
      <c r="P2" s="312"/>
      <c r="AA2" s="363" t="s">
        <v>463</v>
      </c>
    </row>
    <row r="3" spans="12:16" s="40" customFormat="1" ht="12">
      <c r="L3" s="41"/>
      <c r="M3" s="41"/>
      <c r="N3" s="41"/>
      <c r="O3" s="41"/>
      <c r="P3" s="41"/>
    </row>
    <row r="4" spans="1:25" s="40" customFormat="1" ht="18.75">
      <c r="A4" s="88"/>
      <c r="B4" s="313" t="s">
        <v>289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" s="40" customFormat="1" ht="18.75">
      <c r="A5" s="166"/>
      <c r="B5" s="313" t="s">
        <v>410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</row>
    <row r="6" spans="2:16" s="40" customFormat="1" ht="15.7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25" s="40" customFormat="1" ht="21.75" customHeight="1">
      <c r="A7" s="160"/>
      <c r="B7" s="289" t="s">
        <v>419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="40" customFormat="1" ht="15.75" customHeight="1">
      <c r="A8" s="86"/>
    </row>
    <row r="9" s="40" customFormat="1" ht="12"/>
    <row r="10" spans="1:23" s="40" customFormat="1" ht="16.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</row>
    <row r="11" spans="1:23" s="40" customFormat="1" ht="1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34"/>
      <c r="R11" s="34"/>
      <c r="S11" s="34"/>
      <c r="T11" s="34"/>
      <c r="U11" s="149"/>
      <c r="V11" s="149"/>
      <c r="W11" s="149"/>
    </row>
    <row r="12" spans="1:64" s="62" customFormat="1" ht="15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289"/>
      <c r="Y12" s="289"/>
      <c r="Z12" s="289"/>
      <c r="AA12" s="289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62" customFormat="1" ht="18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289"/>
      <c r="Y13" s="289"/>
      <c r="Z13" s="289"/>
      <c r="AA13" s="289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28" s="5" customFormat="1" ht="15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7"/>
    </row>
    <row r="15" spans="1:28" s="3" customFormat="1" ht="33.75" customHeight="1">
      <c r="A15" s="314" t="s">
        <v>26</v>
      </c>
      <c r="B15" s="316" t="s">
        <v>0</v>
      </c>
      <c r="C15" s="318" t="s">
        <v>96</v>
      </c>
      <c r="D15" s="310" t="s">
        <v>291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4"/>
    </row>
    <row r="16" spans="1:28" ht="137.25" customHeight="1">
      <c r="A16" s="314"/>
      <c r="B16" s="317"/>
      <c r="C16" s="318"/>
      <c r="D16" s="310" t="s">
        <v>5</v>
      </c>
      <c r="E16" s="311"/>
      <c r="F16" s="311"/>
      <c r="G16" s="311"/>
      <c r="H16" s="311"/>
      <c r="I16" s="311"/>
      <c r="J16" s="311"/>
      <c r="K16" s="311"/>
      <c r="L16" s="310" t="s">
        <v>6</v>
      </c>
      <c r="M16" s="311"/>
      <c r="N16" s="311"/>
      <c r="O16" s="311"/>
      <c r="P16" s="311"/>
      <c r="Q16" s="314" t="s">
        <v>3</v>
      </c>
      <c r="R16" s="314"/>
      <c r="S16" s="314"/>
      <c r="T16" s="314" t="s">
        <v>4</v>
      </c>
      <c r="U16" s="314"/>
      <c r="V16" s="314" t="s">
        <v>1</v>
      </c>
      <c r="W16" s="314"/>
      <c r="X16" s="314"/>
      <c r="Y16" s="314" t="s">
        <v>2</v>
      </c>
      <c r="Z16" s="314"/>
      <c r="AA16" s="156" t="s">
        <v>95</v>
      </c>
      <c r="AB16" s="34"/>
    </row>
    <row r="17" spans="1:28" s="6" customFormat="1" ht="99.75" customHeight="1">
      <c r="A17" s="314"/>
      <c r="B17" s="317"/>
      <c r="C17" s="318"/>
      <c r="D17" s="155" t="s">
        <v>420</v>
      </c>
      <c r="E17" s="155" t="s">
        <v>421</v>
      </c>
      <c r="F17" s="217" t="s">
        <v>422</v>
      </c>
      <c r="G17" s="215" t="s">
        <v>423</v>
      </c>
      <c r="H17" s="152" t="s">
        <v>424</v>
      </c>
      <c r="I17" s="153" t="s">
        <v>425</v>
      </c>
      <c r="J17" s="153" t="s">
        <v>426</v>
      </c>
      <c r="K17" s="152" t="s">
        <v>427</v>
      </c>
      <c r="L17" s="152" t="s">
        <v>428</v>
      </c>
      <c r="M17" s="152" t="s">
        <v>429</v>
      </c>
      <c r="N17" s="152" t="s">
        <v>430</v>
      </c>
      <c r="O17" s="152" t="s">
        <v>431</v>
      </c>
      <c r="P17" s="152" t="s">
        <v>432</v>
      </c>
      <c r="Q17" s="215" t="s">
        <v>433</v>
      </c>
      <c r="R17" s="215" t="s">
        <v>434</v>
      </c>
      <c r="S17" s="215" t="s">
        <v>435</v>
      </c>
      <c r="T17" s="215" t="s">
        <v>436</v>
      </c>
      <c r="U17" s="215" t="s">
        <v>437</v>
      </c>
      <c r="V17" s="215" t="s">
        <v>438</v>
      </c>
      <c r="W17" s="215" t="s">
        <v>439</v>
      </c>
      <c r="X17" s="215" t="s">
        <v>440</v>
      </c>
      <c r="Y17" s="215" t="s">
        <v>441</v>
      </c>
      <c r="Z17" s="215" t="s">
        <v>442</v>
      </c>
      <c r="AA17" s="154" t="s">
        <v>443</v>
      </c>
      <c r="AB17" s="10"/>
    </row>
    <row r="18" spans="1:28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53</v>
      </c>
      <c r="I18" s="2" t="s">
        <v>54</v>
      </c>
      <c r="J18" s="2" t="s">
        <v>55</v>
      </c>
      <c r="K18" s="2" t="s">
        <v>56</v>
      </c>
      <c r="L18" s="2" t="s">
        <v>7</v>
      </c>
      <c r="M18" s="2" t="s">
        <v>8</v>
      </c>
      <c r="N18" s="2" t="s">
        <v>15</v>
      </c>
      <c r="O18" s="2" t="s">
        <v>16</v>
      </c>
      <c r="P18" s="2" t="s">
        <v>27</v>
      </c>
      <c r="Q18" s="2" t="s">
        <v>9</v>
      </c>
      <c r="R18" s="2" t="s">
        <v>10</v>
      </c>
      <c r="S18" s="2" t="s">
        <v>11</v>
      </c>
      <c r="T18" s="2" t="s">
        <v>17</v>
      </c>
      <c r="U18" s="2" t="s">
        <v>18</v>
      </c>
      <c r="V18" s="2" t="s">
        <v>19</v>
      </c>
      <c r="W18" s="2" t="s">
        <v>20</v>
      </c>
      <c r="X18" s="2" t="s">
        <v>21</v>
      </c>
      <c r="Y18" s="2" t="s">
        <v>23</v>
      </c>
      <c r="Z18" s="2" t="s">
        <v>24</v>
      </c>
      <c r="AA18" s="60" t="s">
        <v>25</v>
      </c>
      <c r="AB18" s="34"/>
    </row>
    <row r="19" spans="1:27" s="186" customFormat="1" ht="32.25" customHeight="1">
      <c r="A19" s="175" t="s">
        <v>97</v>
      </c>
      <c r="B19" s="176" t="s">
        <v>85</v>
      </c>
      <c r="C19" s="182" t="s">
        <v>84</v>
      </c>
      <c r="D19" s="273">
        <f aca="true" t="shared" si="0" ref="D19:AA19">SUM(D20:D25)</f>
        <v>0</v>
      </c>
      <c r="E19" s="273">
        <f t="shared" si="0"/>
        <v>0</v>
      </c>
      <c r="F19" s="273">
        <f t="shared" si="0"/>
        <v>0</v>
      </c>
      <c r="G19" s="273">
        <f t="shared" si="0"/>
        <v>0</v>
      </c>
      <c r="H19" s="273">
        <f t="shared" si="0"/>
        <v>0</v>
      </c>
      <c r="I19" s="273">
        <f t="shared" si="0"/>
        <v>0</v>
      </c>
      <c r="J19" s="273">
        <f t="shared" si="0"/>
        <v>0</v>
      </c>
      <c r="K19" s="273">
        <f t="shared" si="0"/>
        <v>0</v>
      </c>
      <c r="L19" s="273">
        <f t="shared" si="0"/>
        <v>0</v>
      </c>
      <c r="M19" s="273">
        <f t="shared" si="0"/>
        <v>0</v>
      </c>
      <c r="N19" s="273">
        <f t="shared" si="0"/>
        <v>0</v>
      </c>
      <c r="O19" s="273">
        <f t="shared" si="0"/>
        <v>0</v>
      </c>
      <c r="P19" s="273">
        <f t="shared" si="0"/>
        <v>0</v>
      </c>
      <c r="Q19" s="273">
        <f t="shared" si="0"/>
        <v>0</v>
      </c>
      <c r="R19" s="273">
        <f t="shared" si="0"/>
        <v>0</v>
      </c>
      <c r="S19" s="273">
        <f t="shared" si="0"/>
        <v>0</v>
      </c>
      <c r="T19" s="273">
        <f t="shared" si="0"/>
        <v>0</v>
      </c>
      <c r="U19" s="273">
        <f t="shared" si="0"/>
        <v>0</v>
      </c>
      <c r="V19" s="273">
        <f t="shared" si="0"/>
        <v>0</v>
      </c>
      <c r="W19" s="273">
        <f t="shared" si="0"/>
        <v>0</v>
      </c>
      <c r="X19" s="273">
        <f t="shared" si="0"/>
        <v>0</v>
      </c>
      <c r="Y19" s="273">
        <f t="shared" si="0"/>
        <v>0</v>
      </c>
      <c r="Z19" s="273">
        <f t="shared" si="0"/>
        <v>0.733</v>
      </c>
      <c r="AA19" s="273">
        <f t="shared" si="0"/>
        <v>0</v>
      </c>
    </row>
    <row r="20" spans="1:27" s="185" customFormat="1" ht="32.25" customHeight="1">
      <c r="A20" s="175" t="s">
        <v>87</v>
      </c>
      <c r="B20" s="176" t="s">
        <v>83</v>
      </c>
      <c r="C20" s="182" t="s">
        <v>84</v>
      </c>
      <c r="D20" s="273">
        <f aca="true" t="shared" si="1" ref="D20:AA20">D27</f>
        <v>0</v>
      </c>
      <c r="E20" s="273">
        <f t="shared" si="1"/>
        <v>0</v>
      </c>
      <c r="F20" s="273">
        <f t="shared" si="1"/>
        <v>0</v>
      </c>
      <c r="G20" s="273">
        <f t="shared" si="1"/>
        <v>0</v>
      </c>
      <c r="H20" s="273">
        <f t="shared" si="1"/>
        <v>0</v>
      </c>
      <c r="I20" s="273">
        <f t="shared" si="1"/>
        <v>0</v>
      </c>
      <c r="J20" s="273">
        <f t="shared" si="1"/>
        <v>0</v>
      </c>
      <c r="K20" s="273">
        <f t="shared" si="1"/>
        <v>0</v>
      </c>
      <c r="L20" s="273">
        <f t="shared" si="1"/>
        <v>0</v>
      </c>
      <c r="M20" s="273">
        <f t="shared" si="1"/>
        <v>0</v>
      </c>
      <c r="N20" s="273">
        <f t="shared" si="1"/>
        <v>0</v>
      </c>
      <c r="O20" s="273">
        <f t="shared" si="1"/>
        <v>0</v>
      </c>
      <c r="P20" s="273">
        <f t="shared" si="1"/>
        <v>0</v>
      </c>
      <c r="Q20" s="273">
        <f t="shared" si="1"/>
        <v>0</v>
      </c>
      <c r="R20" s="273">
        <f t="shared" si="1"/>
        <v>0</v>
      </c>
      <c r="S20" s="273">
        <f t="shared" si="1"/>
        <v>0</v>
      </c>
      <c r="T20" s="273">
        <f t="shared" si="1"/>
        <v>0</v>
      </c>
      <c r="U20" s="273">
        <f t="shared" si="1"/>
        <v>0</v>
      </c>
      <c r="V20" s="273">
        <f t="shared" si="1"/>
        <v>0</v>
      </c>
      <c r="W20" s="273">
        <f t="shared" si="1"/>
        <v>0</v>
      </c>
      <c r="X20" s="273">
        <f t="shared" si="1"/>
        <v>0</v>
      </c>
      <c r="Y20" s="273">
        <f t="shared" si="1"/>
        <v>0</v>
      </c>
      <c r="Z20" s="273">
        <f t="shared" si="1"/>
        <v>0</v>
      </c>
      <c r="AA20" s="273">
        <f t="shared" si="1"/>
        <v>0</v>
      </c>
    </row>
    <row r="21" spans="1:27" s="185" customFormat="1" ht="39.75" customHeight="1">
      <c r="A21" s="175" t="s">
        <v>88</v>
      </c>
      <c r="B21" s="176" t="s">
        <v>82</v>
      </c>
      <c r="C21" s="182" t="s">
        <v>84</v>
      </c>
      <c r="D21" s="273">
        <f aca="true" t="shared" si="2" ref="D21:AA21">D39</f>
        <v>0</v>
      </c>
      <c r="E21" s="273">
        <f t="shared" si="2"/>
        <v>0</v>
      </c>
      <c r="F21" s="273">
        <f t="shared" si="2"/>
        <v>0</v>
      </c>
      <c r="G21" s="273">
        <f t="shared" si="2"/>
        <v>0</v>
      </c>
      <c r="H21" s="273">
        <f t="shared" si="2"/>
        <v>0</v>
      </c>
      <c r="I21" s="273">
        <f t="shared" si="2"/>
        <v>0</v>
      </c>
      <c r="J21" s="273">
        <f t="shared" si="2"/>
        <v>0</v>
      </c>
      <c r="K21" s="273">
        <f t="shared" si="2"/>
        <v>0</v>
      </c>
      <c r="L21" s="273">
        <f t="shared" si="2"/>
        <v>0</v>
      </c>
      <c r="M21" s="273">
        <f t="shared" si="2"/>
        <v>0</v>
      </c>
      <c r="N21" s="273">
        <f t="shared" si="2"/>
        <v>0</v>
      </c>
      <c r="O21" s="273">
        <f t="shared" si="2"/>
        <v>0</v>
      </c>
      <c r="P21" s="273">
        <f t="shared" si="2"/>
        <v>0</v>
      </c>
      <c r="Q21" s="273">
        <f t="shared" si="2"/>
        <v>0</v>
      </c>
      <c r="R21" s="273">
        <f t="shared" si="2"/>
        <v>0</v>
      </c>
      <c r="S21" s="273">
        <f t="shared" si="2"/>
        <v>0</v>
      </c>
      <c r="T21" s="273">
        <f t="shared" si="2"/>
        <v>0</v>
      </c>
      <c r="U21" s="273">
        <f t="shared" si="2"/>
        <v>0</v>
      </c>
      <c r="V21" s="273">
        <f t="shared" si="2"/>
        <v>0</v>
      </c>
      <c r="W21" s="273">
        <f t="shared" si="2"/>
        <v>0</v>
      </c>
      <c r="X21" s="273">
        <f t="shared" si="2"/>
        <v>0</v>
      </c>
      <c r="Y21" s="273">
        <f t="shared" si="2"/>
        <v>0</v>
      </c>
      <c r="Z21" s="273">
        <f t="shared" si="2"/>
        <v>0</v>
      </c>
      <c r="AA21" s="273">
        <f t="shared" si="2"/>
        <v>0</v>
      </c>
    </row>
    <row r="22" spans="1:27" s="185" customFormat="1" ht="69.75" customHeight="1">
      <c r="A22" s="175" t="s">
        <v>89</v>
      </c>
      <c r="B22" s="176" t="s">
        <v>81</v>
      </c>
      <c r="C22" s="182" t="s">
        <v>84</v>
      </c>
      <c r="D22" s="273">
        <f aca="true" t="shared" si="3" ref="D22:AA22">D51</f>
        <v>0</v>
      </c>
      <c r="E22" s="273">
        <f t="shared" si="3"/>
        <v>0</v>
      </c>
      <c r="F22" s="273">
        <f t="shared" si="3"/>
        <v>0</v>
      </c>
      <c r="G22" s="273">
        <f t="shared" si="3"/>
        <v>0</v>
      </c>
      <c r="H22" s="273">
        <f t="shared" si="3"/>
        <v>0</v>
      </c>
      <c r="I22" s="273">
        <f t="shared" si="3"/>
        <v>0</v>
      </c>
      <c r="J22" s="273">
        <f t="shared" si="3"/>
        <v>0</v>
      </c>
      <c r="K22" s="273">
        <f t="shared" si="3"/>
        <v>0</v>
      </c>
      <c r="L22" s="273">
        <f t="shared" si="3"/>
        <v>0</v>
      </c>
      <c r="M22" s="273">
        <f t="shared" si="3"/>
        <v>0</v>
      </c>
      <c r="N22" s="273">
        <f t="shared" si="3"/>
        <v>0</v>
      </c>
      <c r="O22" s="273">
        <f t="shared" si="3"/>
        <v>0</v>
      </c>
      <c r="P22" s="273">
        <f t="shared" si="3"/>
        <v>0</v>
      </c>
      <c r="Q22" s="273">
        <f t="shared" si="3"/>
        <v>0</v>
      </c>
      <c r="R22" s="273">
        <f t="shared" si="3"/>
        <v>0</v>
      </c>
      <c r="S22" s="273">
        <f t="shared" si="3"/>
        <v>0</v>
      </c>
      <c r="T22" s="273">
        <f t="shared" si="3"/>
        <v>0</v>
      </c>
      <c r="U22" s="273">
        <f t="shared" si="3"/>
        <v>0</v>
      </c>
      <c r="V22" s="273">
        <f t="shared" si="3"/>
        <v>0</v>
      </c>
      <c r="W22" s="273">
        <f t="shared" si="3"/>
        <v>0</v>
      </c>
      <c r="X22" s="273">
        <f t="shared" si="3"/>
        <v>0</v>
      </c>
      <c r="Y22" s="273">
        <f t="shared" si="3"/>
        <v>0</v>
      </c>
      <c r="Z22" s="273">
        <f t="shared" si="3"/>
        <v>0</v>
      </c>
      <c r="AA22" s="273">
        <f t="shared" si="3"/>
        <v>0</v>
      </c>
    </row>
    <row r="23" spans="1:27" s="185" customFormat="1" ht="31.5">
      <c r="A23" s="175" t="s">
        <v>90</v>
      </c>
      <c r="B23" s="176" t="s">
        <v>80</v>
      </c>
      <c r="C23" s="182" t="s">
        <v>84</v>
      </c>
      <c r="D23" s="273">
        <f aca="true" t="shared" si="4" ref="D23:AA23">D54</f>
        <v>0</v>
      </c>
      <c r="E23" s="273">
        <f t="shared" si="4"/>
        <v>0</v>
      </c>
      <c r="F23" s="273">
        <f t="shared" si="4"/>
        <v>0</v>
      </c>
      <c r="G23" s="273">
        <f t="shared" si="4"/>
        <v>0</v>
      </c>
      <c r="H23" s="273">
        <f t="shared" si="4"/>
        <v>0</v>
      </c>
      <c r="I23" s="273">
        <f t="shared" si="4"/>
        <v>0</v>
      </c>
      <c r="J23" s="273">
        <f t="shared" si="4"/>
        <v>0</v>
      </c>
      <c r="K23" s="273">
        <f t="shared" si="4"/>
        <v>0</v>
      </c>
      <c r="L23" s="273">
        <f t="shared" si="4"/>
        <v>0</v>
      </c>
      <c r="M23" s="273">
        <f t="shared" si="4"/>
        <v>0</v>
      </c>
      <c r="N23" s="273">
        <f t="shared" si="4"/>
        <v>0</v>
      </c>
      <c r="O23" s="273">
        <f t="shared" si="4"/>
        <v>0</v>
      </c>
      <c r="P23" s="273">
        <f t="shared" si="4"/>
        <v>0</v>
      </c>
      <c r="Q23" s="273">
        <f t="shared" si="4"/>
        <v>0</v>
      </c>
      <c r="R23" s="273">
        <f t="shared" si="4"/>
        <v>0</v>
      </c>
      <c r="S23" s="273">
        <f t="shared" si="4"/>
        <v>0</v>
      </c>
      <c r="T23" s="273">
        <f t="shared" si="4"/>
        <v>0</v>
      </c>
      <c r="U23" s="273">
        <f t="shared" si="4"/>
        <v>0</v>
      </c>
      <c r="V23" s="273">
        <f t="shared" si="4"/>
        <v>0</v>
      </c>
      <c r="W23" s="273">
        <f t="shared" si="4"/>
        <v>0</v>
      </c>
      <c r="X23" s="273">
        <f t="shared" si="4"/>
        <v>0</v>
      </c>
      <c r="Y23" s="273">
        <f t="shared" si="4"/>
        <v>0</v>
      </c>
      <c r="Z23" s="273">
        <f t="shared" si="4"/>
        <v>0</v>
      </c>
      <c r="AA23" s="273">
        <f t="shared" si="4"/>
        <v>0</v>
      </c>
    </row>
    <row r="24" spans="1:27" s="185" customFormat="1" ht="31.5">
      <c r="A24" s="175" t="s">
        <v>98</v>
      </c>
      <c r="B24" s="176" t="s">
        <v>79</v>
      </c>
      <c r="C24" s="182" t="s">
        <v>84</v>
      </c>
      <c r="D24" s="273">
        <f aca="true" t="shared" si="5" ref="D24:AA24">D55</f>
        <v>0</v>
      </c>
      <c r="E24" s="273">
        <f t="shared" si="5"/>
        <v>0</v>
      </c>
      <c r="F24" s="273">
        <f t="shared" si="5"/>
        <v>0</v>
      </c>
      <c r="G24" s="273">
        <f t="shared" si="5"/>
        <v>0</v>
      </c>
      <c r="H24" s="273">
        <f t="shared" si="5"/>
        <v>0</v>
      </c>
      <c r="I24" s="273">
        <f t="shared" si="5"/>
        <v>0</v>
      </c>
      <c r="J24" s="273">
        <f t="shared" si="5"/>
        <v>0</v>
      </c>
      <c r="K24" s="273">
        <f t="shared" si="5"/>
        <v>0</v>
      </c>
      <c r="L24" s="273">
        <f t="shared" si="5"/>
        <v>0</v>
      </c>
      <c r="M24" s="273">
        <f t="shared" si="5"/>
        <v>0</v>
      </c>
      <c r="N24" s="273">
        <f t="shared" si="5"/>
        <v>0</v>
      </c>
      <c r="O24" s="273">
        <f t="shared" si="5"/>
        <v>0</v>
      </c>
      <c r="P24" s="273">
        <f t="shared" si="5"/>
        <v>0</v>
      </c>
      <c r="Q24" s="273">
        <f t="shared" si="5"/>
        <v>0</v>
      </c>
      <c r="R24" s="273">
        <f t="shared" si="5"/>
        <v>0</v>
      </c>
      <c r="S24" s="273">
        <f t="shared" si="5"/>
        <v>0</v>
      </c>
      <c r="T24" s="273">
        <f t="shared" si="5"/>
        <v>0</v>
      </c>
      <c r="U24" s="273">
        <f t="shared" si="5"/>
        <v>0</v>
      </c>
      <c r="V24" s="273">
        <f t="shared" si="5"/>
        <v>0</v>
      </c>
      <c r="W24" s="273">
        <f t="shared" si="5"/>
        <v>0</v>
      </c>
      <c r="X24" s="273">
        <f t="shared" si="5"/>
        <v>0</v>
      </c>
      <c r="Y24" s="273">
        <f t="shared" si="5"/>
        <v>0</v>
      </c>
      <c r="Z24" s="273">
        <f t="shared" si="5"/>
        <v>0</v>
      </c>
      <c r="AA24" s="273">
        <f t="shared" si="5"/>
        <v>0</v>
      </c>
    </row>
    <row r="25" spans="1:27" s="185" customFormat="1" ht="25.5" customHeight="1">
      <c r="A25" s="175" t="s">
        <v>99</v>
      </c>
      <c r="B25" s="188" t="s">
        <v>78</v>
      </c>
      <c r="C25" s="182" t="s">
        <v>84</v>
      </c>
      <c r="D25" s="273">
        <f aca="true" t="shared" si="6" ref="D25:AA25">D56</f>
        <v>0</v>
      </c>
      <c r="E25" s="273">
        <f t="shared" si="6"/>
        <v>0</v>
      </c>
      <c r="F25" s="273">
        <f t="shared" si="6"/>
        <v>0</v>
      </c>
      <c r="G25" s="273">
        <f t="shared" si="6"/>
        <v>0</v>
      </c>
      <c r="H25" s="273">
        <f t="shared" si="6"/>
        <v>0</v>
      </c>
      <c r="I25" s="273">
        <f t="shared" si="6"/>
        <v>0</v>
      </c>
      <c r="J25" s="273">
        <f t="shared" si="6"/>
        <v>0</v>
      </c>
      <c r="K25" s="273">
        <f t="shared" si="6"/>
        <v>0</v>
      </c>
      <c r="L25" s="273">
        <f t="shared" si="6"/>
        <v>0</v>
      </c>
      <c r="M25" s="273">
        <f t="shared" si="6"/>
        <v>0</v>
      </c>
      <c r="N25" s="273">
        <f t="shared" si="6"/>
        <v>0</v>
      </c>
      <c r="O25" s="273">
        <f t="shared" si="6"/>
        <v>0</v>
      </c>
      <c r="P25" s="273">
        <f t="shared" si="6"/>
        <v>0</v>
      </c>
      <c r="Q25" s="273">
        <f t="shared" si="6"/>
        <v>0</v>
      </c>
      <c r="R25" s="273">
        <f t="shared" si="6"/>
        <v>0</v>
      </c>
      <c r="S25" s="273">
        <f t="shared" si="6"/>
        <v>0</v>
      </c>
      <c r="T25" s="273">
        <f t="shared" si="6"/>
        <v>0</v>
      </c>
      <c r="U25" s="273">
        <f t="shared" si="6"/>
        <v>0</v>
      </c>
      <c r="V25" s="273">
        <f t="shared" si="6"/>
        <v>0</v>
      </c>
      <c r="W25" s="273">
        <f t="shared" si="6"/>
        <v>0</v>
      </c>
      <c r="X25" s="273">
        <f t="shared" si="6"/>
        <v>0</v>
      </c>
      <c r="Y25" s="273">
        <f t="shared" si="6"/>
        <v>0</v>
      </c>
      <c r="Z25" s="273">
        <f t="shared" si="6"/>
        <v>0.733</v>
      </c>
      <c r="AA25" s="273">
        <f t="shared" si="6"/>
        <v>0</v>
      </c>
    </row>
    <row r="26" spans="1:27" s="185" customFormat="1" ht="27" customHeight="1">
      <c r="A26" s="175" t="s">
        <v>28</v>
      </c>
      <c r="B26" s="247" t="s">
        <v>117</v>
      </c>
      <c r="C26" s="182" t="s">
        <v>84</v>
      </c>
      <c r="D26" s="259" t="s">
        <v>116</v>
      </c>
      <c r="E26" s="259" t="s">
        <v>116</v>
      </c>
      <c r="F26" s="259" t="s">
        <v>116</v>
      </c>
      <c r="G26" s="259" t="s">
        <v>116</v>
      </c>
      <c r="H26" s="259" t="s">
        <v>116</v>
      </c>
      <c r="I26" s="259" t="s">
        <v>116</v>
      </c>
      <c r="J26" s="259" t="s">
        <v>116</v>
      </c>
      <c r="K26" s="259" t="s">
        <v>116</v>
      </c>
      <c r="L26" s="259" t="s">
        <v>116</v>
      </c>
      <c r="M26" s="259" t="s">
        <v>116</v>
      </c>
      <c r="N26" s="259" t="s">
        <v>116</v>
      </c>
      <c r="O26" s="259" t="s">
        <v>116</v>
      </c>
      <c r="P26" s="259" t="s">
        <v>116</v>
      </c>
      <c r="Q26" s="259" t="s">
        <v>116</v>
      </c>
      <c r="R26" s="259" t="s">
        <v>116</v>
      </c>
      <c r="S26" s="259" t="s">
        <v>116</v>
      </c>
      <c r="T26" s="259" t="s">
        <v>116</v>
      </c>
      <c r="U26" s="259" t="s">
        <v>116</v>
      </c>
      <c r="V26" s="259" t="s">
        <v>116</v>
      </c>
      <c r="W26" s="259" t="s">
        <v>116</v>
      </c>
      <c r="X26" s="259" t="s">
        <v>116</v>
      </c>
      <c r="Y26" s="259" t="s">
        <v>116</v>
      </c>
      <c r="Z26" s="259" t="s">
        <v>116</v>
      </c>
      <c r="AA26" s="259" t="s">
        <v>116</v>
      </c>
    </row>
    <row r="27" spans="1:27" s="185" customFormat="1" ht="27" customHeight="1">
      <c r="A27" s="175" t="s">
        <v>29</v>
      </c>
      <c r="B27" s="176" t="s">
        <v>57</v>
      </c>
      <c r="C27" s="182" t="s">
        <v>84</v>
      </c>
      <c r="D27" s="259">
        <f aca="true" t="shared" si="7" ref="D27:AA27">SUM(D28,D32,D35,D36)</f>
        <v>0</v>
      </c>
      <c r="E27" s="259">
        <f t="shared" si="7"/>
        <v>0</v>
      </c>
      <c r="F27" s="259">
        <f t="shared" si="7"/>
        <v>0</v>
      </c>
      <c r="G27" s="259">
        <f t="shared" si="7"/>
        <v>0</v>
      </c>
      <c r="H27" s="259">
        <f t="shared" si="7"/>
        <v>0</v>
      </c>
      <c r="I27" s="259">
        <f t="shared" si="7"/>
        <v>0</v>
      </c>
      <c r="J27" s="259">
        <f t="shared" si="7"/>
        <v>0</v>
      </c>
      <c r="K27" s="259">
        <f t="shared" si="7"/>
        <v>0</v>
      </c>
      <c r="L27" s="259">
        <f t="shared" si="7"/>
        <v>0</v>
      </c>
      <c r="M27" s="259">
        <f t="shared" si="7"/>
        <v>0</v>
      </c>
      <c r="N27" s="259">
        <f t="shared" si="7"/>
        <v>0</v>
      </c>
      <c r="O27" s="259">
        <f t="shared" si="7"/>
        <v>0</v>
      </c>
      <c r="P27" s="259">
        <f t="shared" si="7"/>
        <v>0</v>
      </c>
      <c r="Q27" s="259">
        <f t="shared" si="7"/>
        <v>0</v>
      </c>
      <c r="R27" s="259">
        <f t="shared" si="7"/>
        <v>0</v>
      </c>
      <c r="S27" s="259">
        <f t="shared" si="7"/>
        <v>0</v>
      </c>
      <c r="T27" s="259">
        <f t="shared" si="7"/>
        <v>0</v>
      </c>
      <c r="U27" s="259">
        <f t="shared" si="7"/>
        <v>0</v>
      </c>
      <c r="V27" s="259">
        <f t="shared" si="7"/>
        <v>0</v>
      </c>
      <c r="W27" s="259">
        <f t="shared" si="7"/>
        <v>0</v>
      </c>
      <c r="X27" s="259">
        <f t="shared" si="7"/>
        <v>0</v>
      </c>
      <c r="Y27" s="259">
        <f t="shared" si="7"/>
        <v>0</v>
      </c>
      <c r="Z27" s="259">
        <f t="shared" si="7"/>
        <v>0</v>
      </c>
      <c r="AA27" s="259">
        <f t="shared" si="7"/>
        <v>0</v>
      </c>
    </row>
    <row r="28" spans="1:27" s="185" customFormat="1" ht="31.5">
      <c r="A28" s="175" t="s">
        <v>31</v>
      </c>
      <c r="B28" s="176" t="s">
        <v>58</v>
      </c>
      <c r="C28" s="182" t="s">
        <v>84</v>
      </c>
      <c r="D28" s="259">
        <f aca="true" t="shared" si="8" ref="D28:AA28">SUM(D29,D30,D31)</f>
        <v>0</v>
      </c>
      <c r="E28" s="259">
        <f t="shared" si="8"/>
        <v>0</v>
      </c>
      <c r="F28" s="259">
        <f t="shared" si="8"/>
        <v>0</v>
      </c>
      <c r="G28" s="259">
        <f t="shared" si="8"/>
        <v>0</v>
      </c>
      <c r="H28" s="259">
        <f t="shared" si="8"/>
        <v>0</v>
      </c>
      <c r="I28" s="259">
        <f t="shared" si="8"/>
        <v>0</v>
      </c>
      <c r="J28" s="259">
        <f t="shared" si="8"/>
        <v>0</v>
      </c>
      <c r="K28" s="259">
        <f t="shared" si="8"/>
        <v>0</v>
      </c>
      <c r="L28" s="259">
        <f t="shared" si="8"/>
        <v>0</v>
      </c>
      <c r="M28" s="259">
        <f t="shared" si="8"/>
        <v>0</v>
      </c>
      <c r="N28" s="259">
        <f t="shared" si="8"/>
        <v>0</v>
      </c>
      <c r="O28" s="259">
        <f t="shared" si="8"/>
        <v>0</v>
      </c>
      <c r="P28" s="259">
        <f t="shared" si="8"/>
        <v>0</v>
      </c>
      <c r="Q28" s="259">
        <f t="shared" si="8"/>
        <v>0</v>
      </c>
      <c r="R28" s="259">
        <f t="shared" si="8"/>
        <v>0</v>
      </c>
      <c r="S28" s="259">
        <f t="shared" si="8"/>
        <v>0</v>
      </c>
      <c r="T28" s="259">
        <f t="shared" si="8"/>
        <v>0</v>
      </c>
      <c r="U28" s="259">
        <f t="shared" si="8"/>
        <v>0</v>
      </c>
      <c r="V28" s="259">
        <f t="shared" si="8"/>
        <v>0</v>
      </c>
      <c r="W28" s="259">
        <f t="shared" si="8"/>
        <v>0</v>
      </c>
      <c r="X28" s="259">
        <f t="shared" si="8"/>
        <v>0</v>
      </c>
      <c r="Y28" s="259">
        <f t="shared" si="8"/>
        <v>0</v>
      </c>
      <c r="Z28" s="259">
        <f t="shared" si="8"/>
        <v>0</v>
      </c>
      <c r="AA28" s="259">
        <f t="shared" si="8"/>
        <v>0</v>
      </c>
    </row>
    <row r="29" spans="1:27" s="185" customFormat="1" ht="47.25">
      <c r="A29" s="175" t="s">
        <v>39</v>
      </c>
      <c r="B29" s="176" t="s">
        <v>59</v>
      </c>
      <c r="C29" s="182" t="s">
        <v>84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0</v>
      </c>
    </row>
    <row r="30" spans="1:27" s="185" customFormat="1" ht="47.25">
      <c r="A30" s="175" t="s">
        <v>40</v>
      </c>
      <c r="B30" s="176" t="s">
        <v>100</v>
      </c>
      <c r="C30" s="182" t="s">
        <v>84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</row>
    <row r="31" spans="1:27" s="185" customFormat="1" ht="31.5">
      <c r="A31" s="175" t="s">
        <v>41</v>
      </c>
      <c r="B31" s="176" t="s">
        <v>60</v>
      </c>
      <c r="C31" s="182" t="s">
        <v>84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0</v>
      </c>
      <c r="AA31" s="259">
        <v>0</v>
      </c>
    </row>
    <row r="32" spans="1:27" s="185" customFormat="1" ht="31.5">
      <c r="A32" s="274" t="s">
        <v>32</v>
      </c>
      <c r="B32" s="275" t="s">
        <v>61</v>
      </c>
      <c r="C32" s="182" t="s">
        <v>84</v>
      </c>
      <c r="D32" s="259">
        <f aca="true" t="shared" si="9" ref="D32:AA32">SUM(D33,D34)</f>
        <v>0</v>
      </c>
      <c r="E32" s="259">
        <f t="shared" si="9"/>
        <v>0</v>
      </c>
      <c r="F32" s="259">
        <f t="shared" si="9"/>
        <v>0</v>
      </c>
      <c r="G32" s="259">
        <f t="shared" si="9"/>
        <v>0</v>
      </c>
      <c r="H32" s="259">
        <f t="shared" si="9"/>
        <v>0</v>
      </c>
      <c r="I32" s="259">
        <f t="shared" si="9"/>
        <v>0</v>
      </c>
      <c r="J32" s="259">
        <f t="shared" si="9"/>
        <v>0</v>
      </c>
      <c r="K32" s="259">
        <f t="shared" si="9"/>
        <v>0</v>
      </c>
      <c r="L32" s="259">
        <f t="shared" si="9"/>
        <v>0</v>
      </c>
      <c r="M32" s="259">
        <f t="shared" si="9"/>
        <v>0</v>
      </c>
      <c r="N32" s="259">
        <f t="shared" si="9"/>
        <v>0</v>
      </c>
      <c r="O32" s="259">
        <f t="shared" si="9"/>
        <v>0</v>
      </c>
      <c r="P32" s="259">
        <f t="shared" si="9"/>
        <v>0</v>
      </c>
      <c r="Q32" s="259">
        <f t="shared" si="9"/>
        <v>0</v>
      </c>
      <c r="R32" s="259">
        <f t="shared" si="9"/>
        <v>0</v>
      </c>
      <c r="S32" s="259">
        <f t="shared" si="9"/>
        <v>0</v>
      </c>
      <c r="T32" s="259">
        <f t="shared" si="9"/>
        <v>0</v>
      </c>
      <c r="U32" s="259">
        <f t="shared" si="9"/>
        <v>0</v>
      </c>
      <c r="V32" s="259">
        <f t="shared" si="9"/>
        <v>0</v>
      </c>
      <c r="W32" s="259">
        <f t="shared" si="9"/>
        <v>0</v>
      </c>
      <c r="X32" s="259">
        <f t="shared" si="9"/>
        <v>0</v>
      </c>
      <c r="Y32" s="259">
        <f t="shared" si="9"/>
        <v>0</v>
      </c>
      <c r="Z32" s="259">
        <f t="shared" si="9"/>
        <v>0</v>
      </c>
      <c r="AA32" s="259">
        <f t="shared" si="9"/>
        <v>0</v>
      </c>
    </row>
    <row r="33" spans="1:27" s="185" customFormat="1" ht="47.25">
      <c r="A33" s="175" t="s">
        <v>42</v>
      </c>
      <c r="B33" s="176" t="s">
        <v>101</v>
      </c>
      <c r="C33" s="182" t="s">
        <v>84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</row>
    <row r="34" spans="1:27" s="185" customFormat="1" ht="31.5">
      <c r="A34" s="175" t="s">
        <v>43</v>
      </c>
      <c r="B34" s="176" t="s">
        <v>62</v>
      </c>
      <c r="C34" s="182" t="s">
        <v>84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</row>
    <row r="35" spans="1:27" s="185" customFormat="1" ht="31.5">
      <c r="A35" s="175" t="s">
        <v>33</v>
      </c>
      <c r="B35" s="176" t="s">
        <v>102</v>
      </c>
      <c r="C35" s="182" t="s">
        <v>84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0</v>
      </c>
      <c r="W35" s="259">
        <v>0</v>
      </c>
      <c r="X35" s="259">
        <v>0</v>
      </c>
      <c r="Y35" s="259">
        <v>0</v>
      </c>
      <c r="Z35" s="259">
        <v>0</v>
      </c>
      <c r="AA35" s="259">
        <v>0</v>
      </c>
    </row>
    <row r="36" spans="1:27" s="185" customFormat="1" ht="63">
      <c r="A36" s="175" t="s">
        <v>34</v>
      </c>
      <c r="B36" s="176" t="s">
        <v>103</v>
      </c>
      <c r="C36" s="182" t="s">
        <v>84</v>
      </c>
      <c r="D36" s="259">
        <f aca="true" t="shared" si="10" ref="D36:AA36">SUM(D37,D38)</f>
        <v>0</v>
      </c>
      <c r="E36" s="259">
        <f t="shared" si="10"/>
        <v>0</v>
      </c>
      <c r="F36" s="259">
        <f t="shared" si="10"/>
        <v>0</v>
      </c>
      <c r="G36" s="259">
        <f t="shared" si="10"/>
        <v>0</v>
      </c>
      <c r="H36" s="259">
        <f t="shared" si="10"/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259">
        <f t="shared" si="10"/>
        <v>0</v>
      </c>
      <c r="V36" s="259">
        <f t="shared" si="10"/>
        <v>0</v>
      </c>
      <c r="W36" s="259">
        <f t="shared" si="10"/>
        <v>0</v>
      </c>
      <c r="X36" s="259">
        <f t="shared" si="10"/>
        <v>0</v>
      </c>
      <c r="Y36" s="259">
        <f t="shared" si="10"/>
        <v>0</v>
      </c>
      <c r="Z36" s="259">
        <f t="shared" si="10"/>
        <v>0</v>
      </c>
      <c r="AA36" s="259">
        <f t="shared" si="10"/>
        <v>0</v>
      </c>
    </row>
    <row r="37" spans="1:27" s="185" customFormat="1" ht="35.25" customHeight="1">
      <c r="A37" s="175" t="s">
        <v>104</v>
      </c>
      <c r="B37" s="176" t="s">
        <v>63</v>
      </c>
      <c r="C37" s="182" t="s">
        <v>84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</row>
    <row r="38" spans="1:27" s="185" customFormat="1" ht="55.5" customHeight="1">
      <c r="A38" s="175" t="s">
        <v>105</v>
      </c>
      <c r="B38" s="276" t="s">
        <v>64</v>
      </c>
      <c r="C38" s="182" t="s">
        <v>84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0</v>
      </c>
    </row>
    <row r="39" spans="1:27" s="185" customFormat="1" ht="41.25" customHeight="1">
      <c r="A39" s="175" t="s">
        <v>30</v>
      </c>
      <c r="B39" s="176" t="s">
        <v>106</v>
      </c>
      <c r="C39" s="182" t="s">
        <v>84</v>
      </c>
      <c r="D39" s="259">
        <f aca="true" t="shared" si="11" ref="D39:AA39">SUM(D40,D43,D46,D48)</f>
        <v>0</v>
      </c>
      <c r="E39" s="259">
        <f t="shared" si="11"/>
        <v>0</v>
      </c>
      <c r="F39" s="259">
        <f t="shared" si="11"/>
        <v>0</v>
      </c>
      <c r="G39" s="259">
        <f t="shared" si="11"/>
        <v>0</v>
      </c>
      <c r="H39" s="259">
        <f t="shared" si="11"/>
        <v>0</v>
      </c>
      <c r="I39" s="259">
        <f t="shared" si="11"/>
        <v>0</v>
      </c>
      <c r="J39" s="259">
        <f t="shared" si="11"/>
        <v>0</v>
      </c>
      <c r="K39" s="259">
        <f t="shared" si="11"/>
        <v>0</v>
      </c>
      <c r="L39" s="259">
        <f t="shared" si="11"/>
        <v>0</v>
      </c>
      <c r="M39" s="259">
        <f t="shared" si="11"/>
        <v>0</v>
      </c>
      <c r="N39" s="259">
        <f t="shared" si="11"/>
        <v>0</v>
      </c>
      <c r="O39" s="259">
        <f t="shared" si="11"/>
        <v>0</v>
      </c>
      <c r="P39" s="259">
        <f t="shared" si="11"/>
        <v>0</v>
      </c>
      <c r="Q39" s="259">
        <f t="shared" si="11"/>
        <v>0</v>
      </c>
      <c r="R39" s="259">
        <f t="shared" si="11"/>
        <v>0</v>
      </c>
      <c r="S39" s="259">
        <f t="shared" si="11"/>
        <v>0</v>
      </c>
      <c r="T39" s="259">
        <f t="shared" si="11"/>
        <v>0</v>
      </c>
      <c r="U39" s="259">
        <f t="shared" si="11"/>
        <v>0</v>
      </c>
      <c r="V39" s="259">
        <f t="shared" si="11"/>
        <v>0</v>
      </c>
      <c r="W39" s="259">
        <f t="shared" si="11"/>
        <v>0</v>
      </c>
      <c r="X39" s="259">
        <f t="shared" si="11"/>
        <v>0</v>
      </c>
      <c r="Y39" s="259">
        <f t="shared" si="11"/>
        <v>0</v>
      </c>
      <c r="Z39" s="259">
        <f t="shared" si="11"/>
        <v>0</v>
      </c>
      <c r="AA39" s="259">
        <f t="shared" si="11"/>
        <v>0</v>
      </c>
    </row>
    <row r="40" spans="1:27" s="185" customFormat="1" ht="75.75" customHeight="1">
      <c r="A40" s="175" t="s">
        <v>35</v>
      </c>
      <c r="B40" s="176" t="s">
        <v>107</v>
      </c>
      <c r="C40" s="182" t="s">
        <v>84</v>
      </c>
      <c r="D40" s="259">
        <f aca="true" t="shared" si="12" ref="D40:AA40">SUM(D41,D42)</f>
        <v>0</v>
      </c>
      <c r="E40" s="259">
        <f t="shared" si="12"/>
        <v>0</v>
      </c>
      <c r="F40" s="259">
        <f t="shared" si="12"/>
        <v>0</v>
      </c>
      <c r="G40" s="259">
        <f t="shared" si="12"/>
        <v>0</v>
      </c>
      <c r="H40" s="259">
        <f t="shared" si="12"/>
        <v>0</v>
      </c>
      <c r="I40" s="259">
        <f t="shared" si="12"/>
        <v>0</v>
      </c>
      <c r="J40" s="259">
        <f t="shared" si="12"/>
        <v>0</v>
      </c>
      <c r="K40" s="259">
        <f t="shared" si="12"/>
        <v>0</v>
      </c>
      <c r="L40" s="259">
        <f t="shared" si="12"/>
        <v>0</v>
      </c>
      <c r="M40" s="259">
        <f t="shared" si="12"/>
        <v>0</v>
      </c>
      <c r="N40" s="259">
        <f t="shared" si="12"/>
        <v>0</v>
      </c>
      <c r="O40" s="259">
        <f t="shared" si="12"/>
        <v>0</v>
      </c>
      <c r="P40" s="259">
        <f t="shared" si="12"/>
        <v>0</v>
      </c>
      <c r="Q40" s="259">
        <f t="shared" si="12"/>
        <v>0</v>
      </c>
      <c r="R40" s="259">
        <f t="shared" si="12"/>
        <v>0</v>
      </c>
      <c r="S40" s="259">
        <f t="shared" si="12"/>
        <v>0</v>
      </c>
      <c r="T40" s="259">
        <f t="shared" si="12"/>
        <v>0</v>
      </c>
      <c r="U40" s="259">
        <f t="shared" si="12"/>
        <v>0</v>
      </c>
      <c r="V40" s="259">
        <f t="shared" si="12"/>
        <v>0</v>
      </c>
      <c r="W40" s="259">
        <f t="shared" si="12"/>
        <v>0</v>
      </c>
      <c r="X40" s="259">
        <f t="shared" si="12"/>
        <v>0</v>
      </c>
      <c r="Y40" s="259">
        <f t="shared" si="12"/>
        <v>0</v>
      </c>
      <c r="Z40" s="259">
        <f t="shared" si="12"/>
        <v>0</v>
      </c>
      <c r="AA40" s="259">
        <f t="shared" si="12"/>
        <v>0</v>
      </c>
    </row>
    <row r="41" spans="1:28" s="186" customFormat="1" ht="45" customHeight="1">
      <c r="A41" s="175" t="s">
        <v>44</v>
      </c>
      <c r="B41" s="176" t="s">
        <v>65</v>
      </c>
      <c r="C41" s="182" t="s">
        <v>84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19"/>
    </row>
    <row r="42" spans="1:27" s="185" customFormat="1" ht="47.25">
      <c r="A42" s="175" t="s">
        <v>45</v>
      </c>
      <c r="B42" s="276" t="s">
        <v>66</v>
      </c>
      <c r="C42" s="182" t="s">
        <v>84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0</v>
      </c>
      <c r="X42" s="259">
        <v>0</v>
      </c>
      <c r="Y42" s="259">
        <v>0</v>
      </c>
      <c r="Z42" s="259">
        <v>0</v>
      </c>
      <c r="AA42" s="259">
        <v>0</v>
      </c>
    </row>
    <row r="43" spans="1:27" s="185" customFormat="1" ht="47.25">
      <c r="A43" s="175" t="s">
        <v>36</v>
      </c>
      <c r="B43" s="176" t="s">
        <v>67</v>
      </c>
      <c r="C43" s="182" t="s">
        <v>84</v>
      </c>
      <c r="D43" s="259">
        <f aca="true" t="shared" si="13" ref="D43:AA43">SUM(D44,D45)</f>
        <v>0</v>
      </c>
      <c r="E43" s="259">
        <f t="shared" si="13"/>
        <v>0</v>
      </c>
      <c r="F43" s="259">
        <f t="shared" si="13"/>
        <v>0</v>
      </c>
      <c r="G43" s="259">
        <f t="shared" si="13"/>
        <v>0</v>
      </c>
      <c r="H43" s="259">
        <f t="shared" si="13"/>
        <v>0</v>
      </c>
      <c r="I43" s="259">
        <f t="shared" si="13"/>
        <v>0</v>
      </c>
      <c r="J43" s="259">
        <f t="shared" si="13"/>
        <v>0</v>
      </c>
      <c r="K43" s="259">
        <f t="shared" si="13"/>
        <v>0</v>
      </c>
      <c r="L43" s="259">
        <f t="shared" si="13"/>
        <v>0</v>
      </c>
      <c r="M43" s="259">
        <f t="shared" si="13"/>
        <v>0</v>
      </c>
      <c r="N43" s="259">
        <f t="shared" si="13"/>
        <v>0</v>
      </c>
      <c r="O43" s="259">
        <f t="shared" si="13"/>
        <v>0</v>
      </c>
      <c r="P43" s="259">
        <f t="shared" si="13"/>
        <v>0</v>
      </c>
      <c r="Q43" s="259">
        <f t="shared" si="13"/>
        <v>0</v>
      </c>
      <c r="R43" s="259">
        <f t="shared" si="13"/>
        <v>0</v>
      </c>
      <c r="S43" s="259">
        <f t="shared" si="13"/>
        <v>0</v>
      </c>
      <c r="T43" s="259">
        <f t="shared" si="13"/>
        <v>0</v>
      </c>
      <c r="U43" s="259">
        <f t="shared" si="13"/>
        <v>0</v>
      </c>
      <c r="V43" s="259">
        <f t="shared" si="13"/>
        <v>0</v>
      </c>
      <c r="W43" s="259">
        <f t="shared" si="13"/>
        <v>0</v>
      </c>
      <c r="X43" s="259">
        <f t="shared" si="13"/>
        <v>0</v>
      </c>
      <c r="Y43" s="259">
        <f t="shared" si="13"/>
        <v>0</v>
      </c>
      <c r="Z43" s="259">
        <f t="shared" si="13"/>
        <v>0</v>
      </c>
      <c r="AA43" s="259">
        <f t="shared" si="13"/>
        <v>0</v>
      </c>
    </row>
    <row r="44" spans="1:27" s="185" customFormat="1" ht="15.75">
      <c r="A44" s="175" t="s">
        <v>46</v>
      </c>
      <c r="B44" s="176" t="s">
        <v>68</v>
      </c>
      <c r="C44" s="182" t="s">
        <v>84</v>
      </c>
      <c r="D44" s="259">
        <v>0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</row>
    <row r="45" spans="1:27" s="185" customFormat="1" ht="43.5" customHeight="1">
      <c r="A45" s="175" t="s">
        <v>47</v>
      </c>
      <c r="B45" s="276" t="s">
        <v>69</v>
      </c>
      <c r="C45" s="182" t="s">
        <v>84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</row>
    <row r="46" spans="1:28" ht="31.5">
      <c r="A46" s="175" t="s">
        <v>37</v>
      </c>
      <c r="B46" s="276" t="s">
        <v>70</v>
      </c>
      <c r="C46" s="182" t="s">
        <v>84</v>
      </c>
      <c r="D46" s="259">
        <f>SUM(D47)</f>
        <v>0</v>
      </c>
      <c r="E46" s="259">
        <f aca="true" t="shared" si="14" ref="E46:AA46">SUM(E47)</f>
        <v>0</v>
      </c>
      <c r="F46" s="259">
        <f t="shared" si="14"/>
        <v>0</v>
      </c>
      <c r="G46" s="259">
        <f t="shared" si="14"/>
        <v>0</v>
      </c>
      <c r="H46" s="259">
        <f t="shared" si="14"/>
        <v>0</v>
      </c>
      <c r="I46" s="259">
        <f t="shared" si="14"/>
        <v>0</v>
      </c>
      <c r="J46" s="259">
        <f t="shared" si="14"/>
        <v>0</v>
      </c>
      <c r="K46" s="259">
        <f t="shared" si="14"/>
        <v>0</v>
      </c>
      <c r="L46" s="259">
        <f t="shared" si="14"/>
        <v>0</v>
      </c>
      <c r="M46" s="259">
        <f t="shared" si="14"/>
        <v>0</v>
      </c>
      <c r="N46" s="259">
        <f t="shared" si="14"/>
        <v>0</v>
      </c>
      <c r="O46" s="259">
        <f t="shared" si="14"/>
        <v>0</v>
      </c>
      <c r="P46" s="259">
        <f t="shared" si="14"/>
        <v>0</v>
      </c>
      <c r="Q46" s="259">
        <f t="shared" si="14"/>
        <v>0</v>
      </c>
      <c r="R46" s="259">
        <f t="shared" si="14"/>
        <v>0</v>
      </c>
      <c r="S46" s="259">
        <f t="shared" si="14"/>
        <v>0</v>
      </c>
      <c r="T46" s="259">
        <f t="shared" si="14"/>
        <v>0</v>
      </c>
      <c r="U46" s="259">
        <f t="shared" si="14"/>
        <v>0</v>
      </c>
      <c r="V46" s="259">
        <f t="shared" si="14"/>
        <v>0</v>
      </c>
      <c r="W46" s="259">
        <f t="shared" si="14"/>
        <v>0</v>
      </c>
      <c r="X46" s="259">
        <f t="shared" si="14"/>
        <v>0</v>
      </c>
      <c r="Y46" s="259">
        <f t="shared" si="14"/>
        <v>0</v>
      </c>
      <c r="Z46" s="259">
        <f t="shared" si="14"/>
        <v>0</v>
      </c>
      <c r="AA46" s="259">
        <f t="shared" si="14"/>
        <v>0</v>
      </c>
      <c r="AB46" s="34"/>
    </row>
    <row r="47" spans="1:28" ht="31.5">
      <c r="A47" s="175" t="s">
        <v>48</v>
      </c>
      <c r="B47" s="276" t="s">
        <v>108</v>
      </c>
      <c r="C47" s="182" t="s">
        <v>84</v>
      </c>
      <c r="D47" s="259">
        <v>0</v>
      </c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  <c r="AB47" s="34"/>
    </row>
    <row r="48" spans="1:57" s="42" customFormat="1" ht="47.25">
      <c r="A48" s="175" t="s">
        <v>38</v>
      </c>
      <c r="B48" s="276" t="s">
        <v>71</v>
      </c>
      <c r="C48" s="182" t="s">
        <v>84</v>
      </c>
      <c r="D48" s="259">
        <f aca="true" t="shared" si="15" ref="D48:AA48">SUM(D49,D50)</f>
        <v>0</v>
      </c>
      <c r="E48" s="259">
        <f t="shared" si="15"/>
        <v>0</v>
      </c>
      <c r="F48" s="259">
        <f t="shared" si="15"/>
        <v>0</v>
      </c>
      <c r="G48" s="259">
        <f t="shared" si="15"/>
        <v>0</v>
      </c>
      <c r="H48" s="259">
        <f t="shared" si="15"/>
        <v>0</v>
      </c>
      <c r="I48" s="259">
        <f t="shared" si="15"/>
        <v>0</v>
      </c>
      <c r="J48" s="259">
        <f t="shared" si="15"/>
        <v>0</v>
      </c>
      <c r="K48" s="259">
        <f t="shared" si="15"/>
        <v>0</v>
      </c>
      <c r="L48" s="259">
        <f t="shared" si="15"/>
        <v>0</v>
      </c>
      <c r="M48" s="259">
        <f t="shared" si="15"/>
        <v>0</v>
      </c>
      <c r="N48" s="259">
        <f t="shared" si="15"/>
        <v>0</v>
      </c>
      <c r="O48" s="259">
        <f t="shared" si="15"/>
        <v>0</v>
      </c>
      <c r="P48" s="259">
        <f t="shared" si="15"/>
        <v>0</v>
      </c>
      <c r="Q48" s="259">
        <f t="shared" si="15"/>
        <v>0</v>
      </c>
      <c r="R48" s="259">
        <f t="shared" si="15"/>
        <v>0</v>
      </c>
      <c r="S48" s="259">
        <f t="shared" si="15"/>
        <v>0</v>
      </c>
      <c r="T48" s="259">
        <f t="shared" si="15"/>
        <v>0</v>
      </c>
      <c r="U48" s="259">
        <f t="shared" si="15"/>
        <v>0</v>
      </c>
      <c r="V48" s="259">
        <f t="shared" si="15"/>
        <v>0</v>
      </c>
      <c r="W48" s="259">
        <f t="shared" si="15"/>
        <v>0</v>
      </c>
      <c r="X48" s="259">
        <f t="shared" si="15"/>
        <v>0</v>
      </c>
      <c r="Y48" s="259">
        <f t="shared" si="15"/>
        <v>0</v>
      </c>
      <c r="Z48" s="259">
        <f t="shared" si="15"/>
        <v>0</v>
      </c>
      <c r="AA48" s="259">
        <f t="shared" si="15"/>
        <v>0</v>
      </c>
      <c r="AB48" s="254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3"/>
    </row>
    <row r="49" spans="1:57" s="42" customFormat="1" ht="31.5">
      <c r="A49" s="175" t="s">
        <v>52</v>
      </c>
      <c r="B49" s="276" t="s">
        <v>72</v>
      </c>
      <c r="C49" s="182" t="s">
        <v>84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4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3"/>
    </row>
    <row r="50" spans="1:57" s="42" customFormat="1" ht="31.5">
      <c r="A50" s="175" t="s">
        <v>112</v>
      </c>
      <c r="B50" s="276" t="s">
        <v>73</v>
      </c>
      <c r="C50" s="182" t="s">
        <v>84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4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3"/>
    </row>
    <row r="51" spans="1:57" s="42" customFormat="1" ht="47.25">
      <c r="A51" s="175" t="s">
        <v>91</v>
      </c>
      <c r="B51" s="276" t="s">
        <v>74</v>
      </c>
      <c r="C51" s="182" t="s">
        <v>84</v>
      </c>
      <c r="D51" s="259">
        <f aca="true" t="shared" si="16" ref="D51:AA51">SUM(D52,D53)</f>
        <v>0</v>
      </c>
      <c r="E51" s="259">
        <f t="shared" si="16"/>
        <v>0</v>
      </c>
      <c r="F51" s="259">
        <f t="shared" si="16"/>
        <v>0</v>
      </c>
      <c r="G51" s="259">
        <f t="shared" si="16"/>
        <v>0</v>
      </c>
      <c r="H51" s="259">
        <f t="shared" si="16"/>
        <v>0</v>
      </c>
      <c r="I51" s="259">
        <f t="shared" si="16"/>
        <v>0</v>
      </c>
      <c r="J51" s="259">
        <f t="shared" si="16"/>
        <v>0</v>
      </c>
      <c r="K51" s="259">
        <f t="shared" si="16"/>
        <v>0</v>
      </c>
      <c r="L51" s="259">
        <f t="shared" si="16"/>
        <v>0</v>
      </c>
      <c r="M51" s="259">
        <f t="shared" si="16"/>
        <v>0</v>
      </c>
      <c r="N51" s="259">
        <f t="shared" si="16"/>
        <v>0</v>
      </c>
      <c r="O51" s="259">
        <f t="shared" si="16"/>
        <v>0</v>
      </c>
      <c r="P51" s="259">
        <f t="shared" si="16"/>
        <v>0</v>
      </c>
      <c r="Q51" s="259">
        <f t="shared" si="16"/>
        <v>0</v>
      </c>
      <c r="R51" s="259">
        <f t="shared" si="16"/>
        <v>0</v>
      </c>
      <c r="S51" s="259">
        <f t="shared" si="16"/>
        <v>0</v>
      </c>
      <c r="T51" s="259">
        <f t="shared" si="16"/>
        <v>0</v>
      </c>
      <c r="U51" s="259">
        <f t="shared" si="16"/>
        <v>0</v>
      </c>
      <c r="V51" s="259">
        <f t="shared" si="16"/>
        <v>0</v>
      </c>
      <c r="W51" s="259">
        <f t="shared" si="16"/>
        <v>0</v>
      </c>
      <c r="X51" s="259">
        <f t="shared" si="16"/>
        <v>0</v>
      </c>
      <c r="Y51" s="259">
        <f t="shared" si="16"/>
        <v>0</v>
      </c>
      <c r="Z51" s="259">
        <f t="shared" si="16"/>
        <v>0</v>
      </c>
      <c r="AA51" s="259">
        <f t="shared" si="16"/>
        <v>0</v>
      </c>
      <c r="AB51" s="254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3"/>
    </row>
    <row r="52" spans="1:57" s="42" customFormat="1" ht="47.25">
      <c r="A52" s="175" t="s">
        <v>92</v>
      </c>
      <c r="B52" s="276" t="s">
        <v>75</v>
      </c>
      <c r="C52" s="182" t="s">
        <v>84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0</v>
      </c>
      <c r="Y52" s="259">
        <v>0</v>
      </c>
      <c r="Z52" s="259">
        <v>0</v>
      </c>
      <c r="AA52" s="259">
        <v>0</v>
      </c>
      <c r="AB52" s="254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3"/>
    </row>
    <row r="53" spans="1:28" s="11" customFormat="1" ht="47.25">
      <c r="A53" s="175" t="s">
        <v>93</v>
      </c>
      <c r="B53" s="271" t="s">
        <v>444</v>
      </c>
      <c r="C53" s="182" t="s">
        <v>84</v>
      </c>
      <c r="D53" s="259">
        <v>0</v>
      </c>
      <c r="E53" s="259">
        <v>0</v>
      </c>
      <c r="F53" s="259">
        <v>0</v>
      </c>
      <c r="G53" s="259">
        <v>0</v>
      </c>
      <c r="H53" s="259">
        <v>0</v>
      </c>
      <c r="I53" s="259">
        <v>0</v>
      </c>
      <c r="J53" s="259">
        <v>0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0</v>
      </c>
      <c r="Y53" s="259">
        <v>0</v>
      </c>
      <c r="Z53" s="259">
        <v>0</v>
      </c>
      <c r="AA53" s="259">
        <v>0</v>
      </c>
      <c r="AB53" s="48"/>
    </row>
    <row r="54" spans="1:28" s="11" customFormat="1" ht="31.5">
      <c r="A54" s="175" t="s">
        <v>94</v>
      </c>
      <c r="B54" s="276" t="s">
        <v>445</v>
      </c>
      <c r="C54" s="182" t="s">
        <v>84</v>
      </c>
      <c r="D54" s="259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0</v>
      </c>
      <c r="X54" s="259">
        <v>0</v>
      </c>
      <c r="Y54" s="259">
        <v>0</v>
      </c>
      <c r="Z54" s="259">
        <v>0</v>
      </c>
      <c r="AA54" s="259">
        <v>0</v>
      </c>
      <c r="AB54" s="48"/>
    </row>
    <row r="55" spans="1:28" ht="31.5">
      <c r="A55" s="175" t="s">
        <v>113</v>
      </c>
      <c r="B55" s="276" t="s">
        <v>76</v>
      </c>
      <c r="C55" s="182" t="s">
        <v>84</v>
      </c>
      <c r="D55" s="259">
        <v>0</v>
      </c>
      <c r="E55" s="259">
        <v>0</v>
      </c>
      <c r="F55" s="259">
        <v>0</v>
      </c>
      <c r="G55" s="259">
        <v>0</v>
      </c>
      <c r="H55" s="259">
        <v>0</v>
      </c>
      <c r="I55" s="259">
        <v>0</v>
      </c>
      <c r="J55" s="259">
        <v>0</v>
      </c>
      <c r="K55" s="259">
        <v>0</v>
      </c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v>0</v>
      </c>
      <c r="W55" s="259">
        <v>0</v>
      </c>
      <c r="X55" s="259">
        <v>0</v>
      </c>
      <c r="Y55" s="259">
        <v>0</v>
      </c>
      <c r="Z55" s="259">
        <v>0</v>
      </c>
      <c r="AA55" s="259">
        <v>0</v>
      </c>
      <c r="AB55" s="34"/>
    </row>
    <row r="56" spans="1:28" s="11" customFormat="1" ht="15.75">
      <c r="A56" s="175" t="s">
        <v>114</v>
      </c>
      <c r="B56" s="188" t="s">
        <v>77</v>
      </c>
      <c r="C56" s="182" t="s">
        <v>84</v>
      </c>
      <c r="D56" s="259">
        <f aca="true" t="shared" si="17" ref="D56:AA56">SUM(D57:D68)</f>
        <v>0</v>
      </c>
      <c r="E56" s="259">
        <f t="shared" si="17"/>
        <v>0</v>
      </c>
      <c r="F56" s="259">
        <f t="shared" si="17"/>
        <v>0</v>
      </c>
      <c r="G56" s="259">
        <f t="shared" si="17"/>
        <v>0</v>
      </c>
      <c r="H56" s="259">
        <f t="shared" si="17"/>
        <v>0</v>
      </c>
      <c r="I56" s="259">
        <f t="shared" si="17"/>
        <v>0</v>
      </c>
      <c r="J56" s="259">
        <f t="shared" si="17"/>
        <v>0</v>
      </c>
      <c r="K56" s="259">
        <f t="shared" si="17"/>
        <v>0</v>
      </c>
      <c r="L56" s="259">
        <f t="shared" si="17"/>
        <v>0</v>
      </c>
      <c r="M56" s="259">
        <f t="shared" si="17"/>
        <v>0</v>
      </c>
      <c r="N56" s="259">
        <f t="shared" si="17"/>
        <v>0</v>
      </c>
      <c r="O56" s="259">
        <f t="shared" si="17"/>
        <v>0</v>
      </c>
      <c r="P56" s="259">
        <f t="shared" si="17"/>
        <v>0</v>
      </c>
      <c r="Q56" s="259">
        <f t="shared" si="17"/>
        <v>0</v>
      </c>
      <c r="R56" s="259">
        <f t="shared" si="17"/>
        <v>0</v>
      </c>
      <c r="S56" s="259">
        <f t="shared" si="17"/>
        <v>0</v>
      </c>
      <c r="T56" s="259">
        <f t="shared" si="17"/>
        <v>0</v>
      </c>
      <c r="U56" s="259">
        <f t="shared" si="17"/>
        <v>0</v>
      </c>
      <c r="V56" s="259">
        <f t="shared" si="17"/>
        <v>0</v>
      </c>
      <c r="W56" s="259">
        <f t="shared" si="17"/>
        <v>0</v>
      </c>
      <c r="X56" s="259">
        <f t="shared" si="17"/>
        <v>0</v>
      </c>
      <c r="Y56" s="259">
        <f t="shared" si="17"/>
        <v>0</v>
      </c>
      <c r="Z56" s="259">
        <f t="shared" si="17"/>
        <v>0.733</v>
      </c>
      <c r="AA56" s="259">
        <f t="shared" si="17"/>
        <v>0</v>
      </c>
      <c r="AB56" s="48"/>
    </row>
    <row r="57" spans="1:28" s="11" customFormat="1" ht="31.5">
      <c r="A57" s="256" t="s">
        <v>114</v>
      </c>
      <c r="B57" s="257" t="s">
        <v>446</v>
      </c>
      <c r="C57" s="182" t="s">
        <v>116</v>
      </c>
      <c r="D57" s="182" t="s">
        <v>116</v>
      </c>
      <c r="E57" s="182" t="s">
        <v>116</v>
      </c>
      <c r="F57" s="182" t="s">
        <v>116</v>
      </c>
      <c r="G57" s="182" t="s">
        <v>116</v>
      </c>
      <c r="H57" s="182" t="s">
        <v>116</v>
      </c>
      <c r="I57" s="182" t="s">
        <v>116</v>
      </c>
      <c r="J57" s="182" t="s">
        <v>116</v>
      </c>
      <c r="K57" s="182" t="s">
        <v>116</v>
      </c>
      <c r="L57" s="182" t="s">
        <v>116</v>
      </c>
      <c r="M57" s="259" t="s">
        <v>116</v>
      </c>
      <c r="N57" s="182" t="s">
        <v>116</v>
      </c>
      <c r="O57" s="182" t="s">
        <v>116</v>
      </c>
      <c r="P57" s="182" t="s">
        <v>116</v>
      </c>
      <c r="Q57" s="182" t="s">
        <v>116</v>
      </c>
      <c r="R57" s="182" t="s">
        <v>116</v>
      </c>
      <c r="S57" s="182" t="s">
        <v>116</v>
      </c>
      <c r="T57" s="182" t="s">
        <v>116</v>
      </c>
      <c r="U57" s="182" t="s">
        <v>116</v>
      </c>
      <c r="V57" s="182" t="s">
        <v>116</v>
      </c>
      <c r="W57" s="182" t="s">
        <v>116</v>
      </c>
      <c r="X57" s="182" t="s">
        <v>116</v>
      </c>
      <c r="Y57" s="182" t="s">
        <v>116</v>
      </c>
      <c r="Z57" s="259">
        <v>0</v>
      </c>
      <c r="AA57" s="182" t="s">
        <v>116</v>
      </c>
      <c r="AB57" s="48"/>
    </row>
    <row r="58" spans="1:28" ht="15.75">
      <c r="A58" s="256" t="s">
        <v>114</v>
      </c>
      <c r="B58" s="257" t="s">
        <v>447</v>
      </c>
      <c r="C58" s="182" t="s">
        <v>116</v>
      </c>
      <c r="D58" s="182" t="s">
        <v>116</v>
      </c>
      <c r="E58" s="182" t="s">
        <v>116</v>
      </c>
      <c r="F58" s="182" t="s">
        <v>116</v>
      </c>
      <c r="G58" s="182" t="s">
        <v>116</v>
      </c>
      <c r="H58" s="182" t="s">
        <v>116</v>
      </c>
      <c r="I58" s="182" t="s">
        <v>116</v>
      </c>
      <c r="J58" s="182" t="s">
        <v>116</v>
      </c>
      <c r="K58" s="182" t="s">
        <v>116</v>
      </c>
      <c r="L58" s="182" t="s">
        <v>116</v>
      </c>
      <c r="M58" s="259" t="s">
        <v>116</v>
      </c>
      <c r="N58" s="182" t="s">
        <v>116</v>
      </c>
      <c r="O58" s="182" t="s">
        <v>116</v>
      </c>
      <c r="P58" s="182" t="s">
        <v>116</v>
      </c>
      <c r="Q58" s="182" t="s">
        <v>116</v>
      </c>
      <c r="R58" s="182" t="s">
        <v>116</v>
      </c>
      <c r="S58" s="182" t="s">
        <v>116</v>
      </c>
      <c r="T58" s="182" t="s">
        <v>116</v>
      </c>
      <c r="U58" s="182" t="s">
        <v>116</v>
      </c>
      <c r="V58" s="182" t="s">
        <v>116</v>
      </c>
      <c r="W58" s="182" t="s">
        <v>116</v>
      </c>
      <c r="X58" s="182" t="s">
        <v>116</v>
      </c>
      <c r="Y58" s="182" t="s">
        <v>116</v>
      </c>
      <c r="Z58" s="259">
        <f>'[1]2'!$BR$118</f>
        <v>0.16</v>
      </c>
      <c r="AA58" s="182" t="s">
        <v>116</v>
      </c>
      <c r="AB58" s="34"/>
    </row>
    <row r="59" spans="1:28" ht="15.75">
      <c r="A59" s="256" t="s">
        <v>114</v>
      </c>
      <c r="B59" s="257" t="s">
        <v>448</v>
      </c>
      <c r="C59" s="182" t="s">
        <v>116</v>
      </c>
      <c r="D59" s="182" t="s">
        <v>116</v>
      </c>
      <c r="E59" s="182" t="s">
        <v>116</v>
      </c>
      <c r="F59" s="182" t="s">
        <v>116</v>
      </c>
      <c r="G59" s="182" t="s">
        <v>116</v>
      </c>
      <c r="H59" s="182" t="s">
        <v>116</v>
      </c>
      <c r="I59" s="182" t="s">
        <v>116</v>
      </c>
      <c r="J59" s="182" t="s">
        <v>116</v>
      </c>
      <c r="K59" s="182" t="s">
        <v>116</v>
      </c>
      <c r="L59" s="182" t="s">
        <v>116</v>
      </c>
      <c r="M59" s="259" t="s">
        <v>116</v>
      </c>
      <c r="N59" s="182" t="s">
        <v>116</v>
      </c>
      <c r="O59" s="182" t="s">
        <v>116</v>
      </c>
      <c r="P59" s="182" t="s">
        <v>116</v>
      </c>
      <c r="Q59" s="182" t="s">
        <v>116</v>
      </c>
      <c r="R59" s="182" t="s">
        <v>116</v>
      </c>
      <c r="S59" s="182" t="s">
        <v>116</v>
      </c>
      <c r="T59" s="182" t="s">
        <v>116</v>
      </c>
      <c r="U59" s="182" t="s">
        <v>116</v>
      </c>
      <c r="V59" s="182" t="s">
        <v>116</v>
      </c>
      <c r="W59" s="182" t="s">
        <v>116</v>
      </c>
      <c r="X59" s="182" t="s">
        <v>116</v>
      </c>
      <c r="Y59" s="182" t="s">
        <v>116</v>
      </c>
      <c r="Z59" s="259">
        <v>0</v>
      </c>
      <c r="AA59" s="182" t="s">
        <v>116</v>
      </c>
      <c r="AB59" s="34"/>
    </row>
    <row r="60" spans="1:28" ht="15.75">
      <c r="A60" s="256" t="s">
        <v>114</v>
      </c>
      <c r="B60" s="257" t="s">
        <v>447</v>
      </c>
      <c r="C60" s="182" t="s">
        <v>116</v>
      </c>
      <c r="D60" s="182" t="s">
        <v>116</v>
      </c>
      <c r="E60" s="182" t="s">
        <v>116</v>
      </c>
      <c r="F60" s="182" t="s">
        <v>116</v>
      </c>
      <c r="G60" s="182" t="s">
        <v>116</v>
      </c>
      <c r="H60" s="182" t="s">
        <v>116</v>
      </c>
      <c r="I60" s="182" t="s">
        <v>116</v>
      </c>
      <c r="J60" s="182" t="s">
        <v>116</v>
      </c>
      <c r="K60" s="182" t="s">
        <v>116</v>
      </c>
      <c r="L60" s="182" t="s">
        <v>116</v>
      </c>
      <c r="M60" s="259" t="s">
        <v>116</v>
      </c>
      <c r="N60" s="182" t="s">
        <v>116</v>
      </c>
      <c r="O60" s="182" t="s">
        <v>116</v>
      </c>
      <c r="P60" s="182" t="s">
        <v>116</v>
      </c>
      <c r="Q60" s="182" t="s">
        <v>116</v>
      </c>
      <c r="R60" s="182" t="s">
        <v>116</v>
      </c>
      <c r="S60" s="182" t="s">
        <v>116</v>
      </c>
      <c r="T60" s="182" t="s">
        <v>116</v>
      </c>
      <c r="U60" s="182" t="s">
        <v>116</v>
      </c>
      <c r="V60" s="182" t="s">
        <v>116</v>
      </c>
      <c r="W60" s="182" t="s">
        <v>116</v>
      </c>
      <c r="X60" s="182" t="s">
        <v>116</v>
      </c>
      <c r="Y60" s="182" t="s">
        <v>116</v>
      </c>
      <c r="Z60" s="259">
        <f>'[1]2'!$BR$121</f>
        <v>0.573</v>
      </c>
      <c r="AA60" s="182" t="s">
        <v>116</v>
      </c>
      <c r="AB60" s="34"/>
    </row>
    <row r="61" spans="1:28" s="11" customFormat="1" ht="15.75">
      <c r="A61" s="256" t="s">
        <v>114</v>
      </c>
      <c r="B61" s="270" t="s">
        <v>449</v>
      </c>
      <c r="C61" s="182" t="s">
        <v>116</v>
      </c>
      <c r="D61" s="182" t="s">
        <v>116</v>
      </c>
      <c r="E61" s="182" t="s">
        <v>116</v>
      </c>
      <c r="F61" s="182" t="s">
        <v>116</v>
      </c>
      <c r="G61" s="182" t="s">
        <v>116</v>
      </c>
      <c r="H61" s="182" t="s">
        <v>116</v>
      </c>
      <c r="I61" s="182" t="s">
        <v>116</v>
      </c>
      <c r="J61" s="182" t="s">
        <v>116</v>
      </c>
      <c r="K61" s="182" t="s">
        <v>116</v>
      </c>
      <c r="L61" s="182" t="s">
        <v>116</v>
      </c>
      <c r="M61" s="259" t="s">
        <v>116</v>
      </c>
      <c r="N61" s="182" t="s">
        <v>116</v>
      </c>
      <c r="O61" s="182" t="s">
        <v>116</v>
      </c>
      <c r="P61" s="182" t="s">
        <v>116</v>
      </c>
      <c r="Q61" s="182" t="s">
        <v>116</v>
      </c>
      <c r="R61" s="182" t="s">
        <v>116</v>
      </c>
      <c r="S61" s="182" t="s">
        <v>116</v>
      </c>
      <c r="T61" s="182" t="s">
        <v>116</v>
      </c>
      <c r="U61" s="182" t="s">
        <v>116</v>
      </c>
      <c r="V61" s="182" t="s">
        <v>116</v>
      </c>
      <c r="W61" s="182" t="s">
        <v>116</v>
      </c>
      <c r="X61" s="182" t="s">
        <v>116</v>
      </c>
      <c r="Y61" s="182" t="s">
        <v>116</v>
      </c>
      <c r="Z61" s="259">
        <v>0</v>
      </c>
      <c r="AA61" s="182" t="s">
        <v>116</v>
      </c>
      <c r="AB61" s="48"/>
    </row>
    <row r="62" spans="1:28" s="11" customFormat="1" ht="15.75">
      <c r="A62" s="256" t="s">
        <v>114</v>
      </c>
      <c r="B62" s="270" t="s">
        <v>450</v>
      </c>
      <c r="C62" s="182" t="s">
        <v>116</v>
      </c>
      <c r="D62" s="182" t="s">
        <v>116</v>
      </c>
      <c r="E62" s="182" t="s">
        <v>116</v>
      </c>
      <c r="F62" s="182" t="s">
        <v>116</v>
      </c>
      <c r="G62" s="182" t="s">
        <v>116</v>
      </c>
      <c r="H62" s="182" t="s">
        <v>116</v>
      </c>
      <c r="I62" s="182" t="s">
        <v>116</v>
      </c>
      <c r="J62" s="182" t="s">
        <v>116</v>
      </c>
      <c r="K62" s="182" t="s">
        <v>116</v>
      </c>
      <c r="L62" s="182" t="s">
        <v>116</v>
      </c>
      <c r="M62" s="259" t="s">
        <v>116</v>
      </c>
      <c r="N62" s="182" t="s">
        <v>116</v>
      </c>
      <c r="O62" s="182" t="s">
        <v>116</v>
      </c>
      <c r="P62" s="182" t="s">
        <v>116</v>
      </c>
      <c r="Q62" s="182" t="s">
        <v>116</v>
      </c>
      <c r="R62" s="182" t="s">
        <v>116</v>
      </c>
      <c r="S62" s="182" t="s">
        <v>116</v>
      </c>
      <c r="T62" s="182" t="s">
        <v>116</v>
      </c>
      <c r="U62" s="182" t="s">
        <v>116</v>
      </c>
      <c r="V62" s="182" t="s">
        <v>116</v>
      </c>
      <c r="W62" s="182" t="s">
        <v>116</v>
      </c>
      <c r="X62" s="182" t="s">
        <v>116</v>
      </c>
      <c r="Y62" s="182" t="s">
        <v>116</v>
      </c>
      <c r="Z62" s="259">
        <v>0</v>
      </c>
      <c r="AA62" s="182" t="s">
        <v>116</v>
      </c>
      <c r="AB62" s="48"/>
    </row>
    <row r="63" spans="1:28" s="11" customFormat="1" ht="15.75">
      <c r="A63" s="256" t="s">
        <v>114</v>
      </c>
      <c r="B63" s="270" t="s">
        <v>451</v>
      </c>
      <c r="C63" s="182" t="s">
        <v>116</v>
      </c>
      <c r="D63" s="182" t="s">
        <v>116</v>
      </c>
      <c r="E63" s="182" t="s">
        <v>116</v>
      </c>
      <c r="F63" s="182" t="s">
        <v>116</v>
      </c>
      <c r="G63" s="182" t="s">
        <v>116</v>
      </c>
      <c r="H63" s="182" t="s">
        <v>116</v>
      </c>
      <c r="I63" s="182" t="s">
        <v>116</v>
      </c>
      <c r="J63" s="182" t="s">
        <v>116</v>
      </c>
      <c r="K63" s="182" t="s">
        <v>116</v>
      </c>
      <c r="L63" s="182" t="s">
        <v>116</v>
      </c>
      <c r="M63" s="259" t="s">
        <v>116</v>
      </c>
      <c r="N63" s="182" t="s">
        <v>116</v>
      </c>
      <c r="O63" s="182" t="s">
        <v>116</v>
      </c>
      <c r="P63" s="182" t="s">
        <v>116</v>
      </c>
      <c r="Q63" s="182" t="s">
        <v>116</v>
      </c>
      <c r="R63" s="182" t="s">
        <v>116</v>
      </c>
      <c r="S63" s="182" t="s">
        <v>116</v>
      </c>
      <c r="T63" s="182" t="s">
        <v>116</v>
      </c>
      <c r="U63" s="182" t="s">
        <v>116</v>
      </c>
      <c r="V63" s="182" t="s">
        <v>116</v>
      </c>
      <c r="W63" s="182" t="s">
        <v>116</v>
      </c>
      <c r="X63" s="182" t="s">
        <v>116</v>
      </c>
      <c r="Y63" s="182" t="s">
        <v>116</v>
      </c>
      <c r="Z63" s="259">
        <v>0</v>
      </c>
      <c r="AA63" s="182" t="s">
        <v>116</v>
      </c>
      <c r="AB63" s="48"/>
    </row>
    <row r="64" spans="1:28" s="11" customFormat="1" ht="15.75">
      <c r="A64" s="256" t="s">
        <v>114</v>
      </c>
      <c r="B64" s="270" t="s">
        <v>452</v>
      </c>
      <c r="C64" s="182" t="s">
        <v>116</v>
      </c>
      <c r="D64" s="182" t="s">
        <v>116</v>
      </c>
      <c r="E64" s="182" t="s">
        <v>116</v>
      </c>
      <c r="F64" s="182" t="s">
        <v>116</v>
      </c>
      <c r="G64" s="182" t="s">
        <v>116</v>
      </c>
      <c r="H64" s="182" t="s">
        <v>116</v>
      </c>
      <c r="I64" s="182" t="s">
        <v>116</v>
      </c>
      <c r="J64" s="182" t="s">
        <v>116</v>
      </c>
      <c r="K64" s="182" t="s">
        <v>116</v>
      </c>
      <c r="L64" s="182" t="s">
        <v>116</v>
      </c>
      <c r="M64" s="259" t="s">
        <v>116</v>
      </c>
      <c r="N64" s="182" t="s">
        <v>116</v>
      </c>
      <c r="O64" s="182" t="s">
        <v>116</v>
      </c>
      <c r="P64" s="182" t="s">
        <v>116</v>
      </c>
      <c r="Q64" s="182" t="s">
        <v>116</v>
      </c>
      <c r="R64" s="182" t="s">
        <v>116</v>
      </c>
      <c r="S64" s="182" t="s">
        <v>116</v>
      </c>
      <c r="T64" s="182" t="s">
        <v>116</v>
      </c>
      <c r="U64" s="182" t="s">
        <v>116</v>
      </c>
      <c r="V64" s="182" t="s">
        <v>116</v>
      </c>
      <c r="W64" s="182" t="s">
        <v>116</v>
      </c>
      <c r="X64" s="182" t="s">
        <v>116</v>
      </c>
      <c r="Y64" s="182" t="s">
        <v>116</v>
      </c>
      <c r="Z64" s="259">
        <v>0</v>
      </c>
      <c r="AA64" s="182" t="s">
        <v>116</v>
      </c>
      <c r="AB64" s="48"/>
    </row>
    <row r="65" spans="1:28" s="11" customFormat="1" ht="15.75">
      <c r="A65" s="256" t="s">
        <v>114</v>
      </c>
      <c r="B65" s="270" t="s">
        <v>453</v>
      </c>
      <c r="C65" s="182" t="s">
        <v>116</v>
      </c>
      <c r="D65" s="182" t="s">
        <v>116</v>
      </c>
      <c r="E65" s="182" t="s">
        <v>116</v>
      </c>
      <c r="F65" s="182" t="s">
        <v>116</v>
      </c>
      <c r="G65" s="182" t="s">
        <v>116</v>
      </c>
      <c r="H65" s="182" t="s">
        <v>116</v>
      </c>
      <c r="I65" s="182" t="s">
        <v>116</v>
      </c>
      <c r="J65" s="182" t="s">
        <v>116</v>
      </c>
      <c r="K65" s="182" t="s">
        <v>116</v>
      </c>
      <c r="L65" s="182" t="s">
        <v>116</v>
      </c>
      <c r="M65" s="259" t="s">
        <v>116</v>
      </c>
      <c r="N65" s="182" t="s">
        <v>116</v>
      </c>
      <c r="O65" s="182" t="s">
        <v>116</v>
      </c>
      <c r="P65" s="182" t="s">
        <v>116</v>
      </c>
      <c r="Q65" s="182" t="s">
        <v>116</v>
      </c>
      <c r="R65" s="182" t="s">
        <v>116</v>
      </c>
      <c r="S65" s="182" t="s">
        <v>116</v>
      </c>
      <c r="T65" s="182" t="s">
        <v>116</v>
      </c>
      <c r="U65" s="182" t="s">
        <v>116</v>
      </c>
      <c r="V65" s="182" t="s">
        <v>116</v>
      </c>
      <c r="W65" s="182" t="s">
        <v>116</v>
      </c>
      <c r="X65" s="182" t="s">
        <v>116</v>
      </c>
      <c r="Y65" s="182" t="s">
        <v>116</v>
      </c>
      <c r="Z65" s="259">
        <v>0</v>
      </c>
      <c r="AA65" s="182" t="s">
        <v>116</v>
      </c>
      <c r="AB65" s="48"/>
    </row>
    <row r="66" spans="1:28" ht="15.75">
      <c r="A66" s="256" t="s">
        <v>114</v>
      </c>
      <c r="B66" s="270" t="s">
        <v>454</v>
      </c>
      <c r="C66" s="182" t="s">
        <v>116</v>
      </c>
      <c r="D66" s="182" t="s">
        <v>116</v>
      </c>
      <c r="E66" s="182" t="s">
        <v>116</v>
      </c>
      <c r="F66" s="182" t="s">
        <v>116</v>
      </c>
      <c r="G66" s="182" t="s">
        <v>116</v>
      </c>
      <c r="H66" s="182" t="s">
        <v>116</v>
      </c>
      <c r="I66" s="182" t="s">
        <v>116</v>
      </c>
      <c r="J66" s="182" t="s">
        <v>116</v>
      </c>
      <c r="K66" s="182" t="s">
        <v>116</v>
      </c>
      <c r="L66" s="182" t="s">
        <v>116</v>
      </c>
      <c r="M66" s="259" t="s">
        <v>116</v>
      </c>
      <c r="N66" s="182" t="s">
        <v>116</v>
      </c>
      <c r="O66" s="182" t="s">
        <v>116</v>
      </c>
      <c r="P66" s="182" t="s">
        <v>116</v>
      </c>
      <c r="Q66" s="182" t="s">
        <v>116</v>
      </c>
      <c r="R66" s="182" t="s">
        <v>116</v>
      </c>
      <c r="S66" s="182" t="s">
        <v>116</v>
      </c>
      <c r="T66" s="182" t="s">
        <v>116</v>
      </c>
      <c r="U66" s="182" t="s">
        <v>116</v>
      </c>
      <c r="V66" s="182" t="s">
        <v>116</v>
      </c>
      <c r="W66" s="182" t="s">
        <v>116</v>
      </c>
      <c r="X66" s="182" t="s">
        <v>116</v>
      </c>
      <c r="Y66" s="182" t="s">
        <v>116</v>
      </c>
      <c r="Z66" s="259">
        <v>0</v>
      </c>
      <c r="AA66" s="182" t="s">
        <v>116</v>
      </c>
      <c r="AB66" s="34"/>
    </row>
    <row r="67" spans="1:28" ht="15.75">
      <c r="A67" s="256" t="s">
        <v>114</v>
      </c>
      <c r="B67" s="270" t="s">
        <v>455</v>
      </c>
      <c r="C67" s="182" t="s">
        <v>116</v>
      </c>
      <c r="D67" s="182" t="s">
        <v>116</v>
      </c>
      <c r="E67" s="182" t="s">
        <v>116</v>
      </c>
      <c r="F67" s="182" t="s">
        <v>116</v>
      </c>
      <c r="G67" s="182" t="s">
        <v>116</v>
      </c>
      <c r="H67" s="182" t="s">
        <v>116</v>
      </c>
      <c r="I67" s="182" t="s">
        <v>116</v>
      </c>
      <c r="J67" s="182" t="s">
        <v>116</v>
      </c>
      <c r="K67" s="182" t="s">
        <v>116</v>
      </c>
      <c r="L67" s="182" t="s">
        <v>116</v>
      </c>
      <c r="M67" s="259" t="s">
        <v>116</v>
      </c>
      <c r="N67" s="182" t="s">
        <v>116</v>
      </c>
      <c r="O67" s="182" t="s">
        <v>116</v>
      </c>
      <c r="P67" s="182" t="s">
        <v>116</v>
      </c>
      <c r="Q67" s="182" t="s">
        <v>116</v>
      </c>
      <c r="R67" s="182" t="s">
        <v>116</v>
      </c>
      <c r="S67" s="182" t="s">
        <v>116</v>
      </c>
      <c r="T67" s="182" t="s">
        <v>116</v>
      </c>
      <c r="U67" s="182" t="s">
        <v>116</v>
      </c>
      <c r="V67" s="182" t="s">
        <v>116</v>
      </c>
      <c r="W67" s="182" t="s">
        <v>116</v>
      </c>
      <c r="X67" s="182" t="s">
        <v>116</v>
      </c>
      <c r="Y67" s="182" t="s">
        <v>116</v>
      </c>
      <c r="Z67" s="259">
        <v>0</v>
      </c>
      <c r="AA67" s="182" t="s">
        <v>116</v>
      </c>
      <c r="AB67" s="34"/>
    </row>
    <row r="68" spans="1:28" ht="16.5" hidden="1" thickBot="1">
      <c r="A68" s="27"/>
      <c r="B68" s="32"/>
      <c r="C68" s="3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34"/>
    </row>
    <row r="69" spans="1:28" ht="16.5" hidden="1" thickBot="1">
      <c r="A69" s="23"/>
      <c r="B69" s="30"/>
      <c r="C69" s="3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34"/>
    </row>
    <row r="70" spans="1:28" ht="16.5" hidden="1" thickBot="1">
      <c r="A70" s="26"/>
      <c r="B70" s="31"/>
      <c r="C70" s="38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34"/>
    </row>
    <row r="71" spans="1:28" ht="16.5" hidden="1" thickBot="1">
      <c r="A71" s="26"/>
      <c r="B71" s="31"/>
      <c r="C71" s="3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34"/>
    </row>
    <row r="72" spans="1:28" ht="16.5" hidden="1" thickBot="1">
      <c r="A72" s="26"/>
      <c r="B72" s="31"/>
      <c r="C72" s="38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34"/>
    </row>
    <row r="73" spans="1:28" ht="16.5" hidden="1" thickBot="1">
      <c r="A73" s="26"/>
      <c r="B73" s="31"/>
      <c r="C73" s="38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34"/>
    </row>
    <row r="74" spans="1:28" ht="16.5" hidden="1" thickBot="1">
      <c r="A74" s="26"/>
      <c r="B74" s="31"/>
      <c r="C74" s="38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34"/>
    </row>
    <row r="75" spans="1:28" ht="16.5" hidden="1" thickBot="1">
      <c r="A75" s="26"/>
      <c r="B75" s="31"/>
      <c r="C75" s="38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34"/>
    </row>
    <row r="76" spans="1:28" ht="16.5" hidden="1" thickBot="1">
      <c r="A76" s="26"/>
      <c r="B76" s="31"/>
      <c r="C76" s="38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34"/>
    </row>
    <row r="77" spans="1:28" ht="16.5" hidden="1" thickBot="1">
      <c r="A77" s="26"/>
      <c r="B77" s="31"/>
      <c r="C77" s="38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34"/>
    </row>
    <row r="78" spans="1:28" ht="16.5" hidden="1" thickBot="1">
      <c r="A78" s="26"/>
      <c r="B78" s="31"/>
      <c r="C78" s="38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34"/>
    </row>
    <row r="79" spans="1:28" ht="16.5" hidden="1" thickBot="1">
      <c r="A79" s="26"/>
      <c r="B79" s="31"/>
      <c r="C79" s="38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34"/>
    </row>
    <row r="80" spans="1:28" ht="16.5" hidden="1" thickBot="1">
      <c r="A80" s="26"/>
      <c r="B80" s="31"/>
      <c r="C80" s="3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34"/>
    </row>
    <row r="81" spans="1:28" ht="16.5" hidden="1" thickBot="1">
      <c r="A81" s="26"/>
      <c r="B81" s="31"/>
      <c r="C81" s="38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34"/>
    </row>
    <row r="82" spans="1:28" ht="16.5" hidden="1" thickBot="1">
      <c r="A82" s="26"/>
      <c r="B82" s="31"/>
      <c r="C82" s="38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34"/>
    </row>
    <row r="83" spans="1:28" ht="16.5" hidden="1" thickBot="1">
      <c r="A83" s="23"/>
      <c r="B83" s="30"/>
      <c r="C83" s="37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34"/>
    </row>
    <row r="84" spans="1:28" ht="16.5" hidden="1" thickBot="1">
      <c r="A84" s="26"/>
      <c r="B84" s="31"/>
      <c r="C84" s="3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34"/>
    </row>
    <row r="85" spans="1:28" ht="16.5" hidden="1" thickBot="1">
      <c r="A85" s="26"/>
      <c r="B85" s="31"/>
      <c r="C85" s="3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34"/>
    </row>
    <row r="86" spans="1:28" ht="16.5" hidden="1" thickBot="1">
      <c r="A86" s="26"/>
      <c r="B86" s="31"/>
      <c r="C86" s="3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34"/>
    </row>
    <row r="87" spans="1:28" ht="16.5" hidden="1" thickBot="1">
      <c r="A87" s="26"/>
      <c r="B87" s="31"/>
      <c r="C87" s="3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34"/>
    </row>
    <row r="88" spans="1:28" ht="16.5" hidden="1" thickBot="1">
      <c r="A88" s="23"/>
      <c r="B88" s="30"/>
      <c r="C88" s="37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34"/>
    </row>
    <row r="89" spans="1:28" ht="16.5" hidden="1" thickBot="1">
      <c r="A89" s="26"/>
      <c r="B89" s="31"/>
      <c r="C89" s="38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34"/>
    </row>
    <row r="90" spans="1:28" ht="16.5" hidden="1" thickBot="1">
      <c r="A90" s="26"/>
      <c r="B90" s="31"/>
      <c r="C90" s="3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34"/>
    </row>
    <row r="91" spans="1:28" ht="16.5" hidden="1" thickBot="1">
      <c r="A91" s="26"/>
      <c r="B91" s="31"/>
      <c r="C91" s="3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34"/>
    </row>
    <row r="92" spans="1:28" ht="16.5" hidden="1" thickBot="1">
      <c r="A92" s="26"/>
      <c r="B92" s="31"/>
      <c r="C92" s="3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34"/>
    </row>
    <row r="93" spans="1:28" ht="16.5" hidden="1" thickBot="1">
      <c r="A93" s="23"/>
      <c r="B93" s="30"/>
      <c r="C93" s="37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34"/>
    </row>
    <row r="94" spans="1:28" ht="16.5" hidden="1" thickBot="1">
      <c r="A94" s="26"/>
      <c r="B94" s="31"/>
      <c r="C94" s="38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34"/>
    </row>
    <row r="95" spans="1:28" ht="16.5" hidden="1" thickBot="1">
      <c r="A95" s="26"/>
      <c r="B95" s="31"/>
      <c r="C95" s="38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34"/>
    </row>
    <row r="96" spans="1:28" ht="16.5" hidden="1" thickBot="1">
      <c r="A96" s="26"/>
      <c r="B96" s="31"/>
      <c r="C96" s="38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34"/>
    </row>
    <row r="97" spans="1:28" ht="16.5" hidden="1" thickBot="1">
      <c r="A97" s="23"/>
      <c r="B97" s="30"/>
      <c r="C97" s="37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34"/>
    </row>
    <row r="98" spans="1:28" ht="16.5" hidden="1" thickBot="1">
      <c r="A98" s="26"/>
      <c r="B98" s="31"/>
      <c r="C98" s="38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34"/>
    </row>
    <row r="99" spans="1:28" ht="16.5" hidden="1" thickBot="1">
      <c r="A99" s="26"/>
      <c r="B99" s="31"/>
      <c r="C99" s="38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34"/>
    </row>
    <row r="100" spans="1:28" ht="16.5" hidden="1" thickBot="1">
      <c r="A100" s="26"/>
      <c r="B100" s="31"/>
      <c r="C100" s="38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34"/>
    </row>
    <row r="101" spans="1:28" ht="16.5" hidden="1" thickBot="1">
      <c r="A101" s="26"/>
      <c r="B101" s="31"/>
      <c r="C101" s="38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34"/>
    </row>
    <row r="102" spans="1:28" ht="16.5" hidden="1" thickBot="1">
      <c r="A102" s="23"/>
      <c r="B102" s="30"/>
      <c r="C102" s="37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34"/>
    </row>
    <row r="103" spans="1:28" ht="16.5" hidden="1" thickBot="1">
      <c r="A103" s="23"/>
      <c r="B103" s="30"/>
      <c r="C103" s="3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34"/>
    </row>
    <row r="104" spans="1:28" ht="16.5" hidden="1" thickBot="1">
      <c r="A104" s="27"/>
      <c r="B104" s="32"/>
      <c r="C104" s="3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34"/>
    </row>
    <row r="105" spans="1:28" ht="16.5" hidden="1" thickBot="1">
      <c r="A105" s="23"/>
      <c r="B105" s="30"/>
      <c r="C105" s="3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34"/>
    </row>
    <row r="106" spans="1:28" ht="16.5" hidden="1" thickBot="1">
      <c r="A106" s="26"/>
      <c r="B106" s="31"/>
      <c r="C106" s="38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34"/>
    </row>
    <row r="107" spans="1:28" ht="16.5" hidden="1" thickBot="1">
      <c r="A107" s="26"/>
      <c r="B107" s="31"/>
      <c r="C107" s="38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34"/>
    </row>
    <row r="108" spans="1:28" ht="16.5" hidden="1" thickBot="1">
      <c r="A108" s="26"/>
      <c r="B108" s="31"/>
      <c r="C108" s="38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34"/>
    </row>
    <row r="109" spans="1:28" ht="16.5" hidden="1" thickBot="1">
      <c r="A109" s="26"/>
      <c r="B109" s="31"/>
      <c r="C109" s="38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34"/>
    </row>
    <row r="110" spans="1:28" ht="16.5" hidden="1" thickBot="1">
      <c r="A110" s="26"/>
      <c r="B110" s="31"/>
      <c r="C110" s="38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34"/>
    </row>
    <row r="111" spans="1:28" ht="16.5" hidden="1" thickBot="1">
      <c r="A111" s="23"/>
      <c r="B111" s="30"/>
      <c r="C111" s="37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34"/>
    </row>
    <row r="112" spans="1:28" ht="16.5" hidden="1" thickBot="1">
      <c r="A112" s="26"/>
      <c r="B112" s="31"/>
      <c r="C112" s="38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34"/>
    </row>
    <row r="113" spans="1:28" ht="16.5" hidden="1" thickBot="1">
      <c r="A113" s="26"/>
      <c r="B113" s="31"/>
      <c r="C113" s="38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34"/>
    </row>
    <row r="114" spans="1:28" ht="16.5" hidden="1" thickBot="1">
      <c r="A114" s="26"/>
      <c r="B114" s="31"/>
      <c r="C114" s="38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34"/>
    </row>
    <row r="115" spans="1:28" ht="16.5" hidden="1" thickBot="1">
      <c r="A115" s="26"/>
      <c r="B115" s="31"/>
      <c r="C115" s="38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34"/>
    </row>
    <row r="116" spans="1:28" ht="16.5" hidden="1" thickBot="1">
      <c r="A116" s="26"/>
      <c r="B116" s="31"/>
      <c r="C116" s="38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34"/>
    </row>
    <row r="117" spans="1:28" ht="16.5" hidden="1" thickBot="1">
      <c r="A117" s="26"/>
      <c r="B117" s="31"/>
      <c r="C117" s="38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34"/>
    </row>
    <row r="118" spans="1:28" ht="16.5" hidden="1" thickBot="1">
      <c r="A118" s="23"/>
      <c r="B118" s="30"/>
      <c r="C118" s="37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34"/>
    </row>
    <row r="119" spans="1:28" ht="16.5" hidden="1" thickBot="1">
      <c r="A119" s="26"/>
      <c r="B119" s="31"/>
      <c r="C119" s="38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34"/>
    </row>
    <row r="120" spans="1:28" ht="16.5" hidden="1" thickBot="1">
      <c r="A120" s="26"/>
      <c r="B120" s="31"/>
      <c r="C120" s="38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34"/>
    </row>
    <row r="121" spans="1:28" ht="16.5" hidden="1" thickBot="1">
      <c r="A121" s="26"/>
      <c r="B121" s="31"/>
      <c r="C121" s="3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34"/>
    </row>
    <row r="122" spans="1:28" ht="16.5" hidden="1" thickBot="1">
      <c r="A122" s="26"/>
      <c r="B122" s="31"/>
      <c r="C122" s="38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34"/>
    </row>
    <row r="123" spans="1:28" ht="16.5" hidden="1" thickBot="1">
      <c r="A123" s="26"/>
      <c r="B123" s="31"/>
      <c r="C123" s="38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34"/>
    </row>
    <row r="124" spans="1:28" ht="16.5" hidden="1" thickBot="1">
      <c r="A124" s="26"/>
      <c r="B124" s="31"/>
      <c r="C124" s="38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34"/>
    </row>
    <row r="125" spans="1:28" ht="16.5" hidden="1" thickBot="1">
      <c r="A125" s="23"/>
      <c r="B125" s="30"/>
      <c r="C125" s="37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34"/>
    </row>
    <row r="126" spans="1:28" ht="16.5" hidden="1" thickBot="1">
      <c r="A126" s="23"/>
      <c r="B126" s="30"/>
      <c r="C126" s="37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34"/>
    </row>
    <row r="127" spans="1:28" ht="16.5" hidden="1" thickBot="1">
      <c r="A127" s="23"/>
      <c r="B127" s="30"/>
      <c r="C127" s="37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34"/>
    </row>
    <row r="128" spans="1:28" ht="16.5" hidden="1" thickBot="1">
      <c r="A128" s="12"/>
      <c r="B128" s="13"/>
      <c r="C128" s="35"/>
      <c r="D128" s="14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34"/>
    </row>
    <row r="129" spans="1:28" ht="16.5" hidden="1" thickBot="1">
      <c r="A129" s="22"/>
      <c r="B129" s="29"/>
      <c r="C129" s="3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34"/>
    </row>
    <row r="130" spans="1:28" ht="16.5" hidden="1" thickBot="1">
      <c r="A130" s="23"/>
      <c r="B130" s="30"/>
      <c r="C130" s="3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34"/>
    </row>
    <row r="131" spans="1:28" ht="16.5" hidden="1" thickBot="1">
      <c r="A131" s="24"/>
      <c r="B131" s="31"/>
      <c r="C131" s="3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34"/>
    </row>
    <row r="132" spans="1:28" ht="16.5" hidden="1" thickBot="1">
      <c r="A132" s="24"/>
      <c r="B132" s="31"/>
      <c r="C132" s="3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34"/>
    </row>
    <row r="133" spans="1:28" ht="16.5" hidden="1" thickBot="1">
      <c r="A133" s="24"/>
      <c r="B133" s="31"/>
      <c r="C133" s="3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34"/>
    </row>
    <row r="134" spans="1:28" ht="16.5" hidden="1" thickBot="1">
      <c r="A134" s="24"/>
      <c r="B134" s="31"/>
      <c r="C134" s="3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34"/>
    </row>
    <row r="135" spans="1:28" ht="16.5" hidden="1" thickBot="1">
      <c r="A135" s="24"/>
      <c r="B135" s="31"/>
      <c r="C135" s="3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34"/>
    </row>
    <row r="136" spans="1:28" ht="16.5" hidden="1" thickBot="1">
      <c r="A136" s="24"/>
      <c r="B136" s="31"/>
      <c r="C136" s="3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34"/>
    </row>
    <row r="137" spans="1:28" ht="16.5" hidden="1" thickBot="1">
      <c r="A137" s="24"/>
      <c r="B137" s="31"/>
      <c r="C137" s="3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34"/>
    </row>
    <row r="138" spans="1:28" ht="16.5" hidden="1" thickBot="1">
      <c r="A138" s="24"/>
      <c r="B138" s="31"/>
      <c r="C138" s="3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34"/>
    </row>
    <row r="139" spans="1:28" ht="16.5" hidden="1" thickBot="1">
      <c r="A139" s="24"/>
      <c r="B139" s="31"/>
      <c r="C139" s="3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34"/>
    </row>
    <row r="140" spans="1:28" ht="16.5" hidden="1" thickBot="1">
      <c r="A140" s="24"/>
      <c r="B140" s="31"/>
      <c r="C140" s="3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34"/>
    </row>
    <row r="141" spans="1:28" ht="16.5" hidden="1" thickBot="1">
      <c r="A141" s="24"/>
      <c r="B141" s="31"/>
      <c r="C141" s="3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34"/>
    </row>
    <row r="142" spans="1:28" ht="16.5" hidden="1" thickBot="1">
      <c r="A142" s="24"/>
      <c r="B142" s="31"/>
      <c r="C142" s="3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34"/>
    </row>
    <row r="143" spans="1:28" ht="16.5" hidden="1" thickBot="1">
      <c r="A143" s="24"/>
      <c r="B143" s="31"/>
      <c r="C143" s="3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34"/>
    </row>
    <row r="144" spans="1:28" ht="16.5" hidden="1" thickBot="1">
      <c r="A144" s="24"/>
      <c r="B144" s="31"/>
      <c r="C144" s="3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34"/>
    </row>
    <row r="145" spans="1:28" ht="16.5" hidden="1" thickBot="1">
      <c r="A145" s="24"/>
      <c r="B145" s="31"/>
      <c r="C145" s="3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34"/>
    </row>
    <row r="146" spans="1:28" ht="16.5" hidden="1" thickBot="1">
      <c r="A146" s="24"/>
      <c r="B146" s="31"/>
      <c r="C146" s="3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34"/>
    </row>
    <row r="147" spans="1:28" ht="16.5" hidden="1" thickBot="1">
      <c r="A147" s="24"/>
      <c r="B147" s="31"/>
      <c r="C147" s="3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34"/>
    </row>
    <row r="148" spans="1:28" ht="16.5" hidden="1" thickBot="1">
      <c r="A148" s="24"/>
      <c r="B148" s="31"/>
      <c r="C148" s="3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34"/>
    </row>
    <row r="149" spans="1:28" ht="16.5" hidden="1" thickBot="1">
      <c r="A149" s="24"/>
      <c r="B149" s="31"/>
      <c r="C149" s="3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34"/>
    </row>
    <row r="150" spans="1:28" ht="16.5" hidden="1" thickBot="1">
      <c r="A150" s="23"/>
      <c r="B150" s="30"/>
      <c r="C150" s="3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34"/>
    </row>
    <row r="151" spans="1:28" ht="16.5" hidden="1" thickBot="1">
      <c r="A151" s="24"/>
      <c r="B151" s="31"/>
      <c r="C151" s="3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34"/>
    </row>
    <row r="152" spans="1:28" ht="16.5" hidden="1" thickBot="1">
      <c r="A152" s="24"/>
      <c r="B152" s="31"/>
      <c r="C152" s="3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34"/>
    </row>
    <row r="153" spans="1:28" ht="16.5" hidden="1" thickBot="1">
      <c r="A153" s="24"/>
      <c r="B153" s="31"/>
      <c r="C153" s="3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34"/>
    </row>
    <row r="154" spans="1:28" ht="16.5" hidden="1" thickBot="1">
      <c r="A154" s="24"/>
      <c r="B154" s="31"/>
      <c r="C154" s="4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34"/>
    </row>
    <row r="155" spans="1:28" ht="15.75" hidden="1">
      <c r="A155" s="44"/>
      <c r="B155" s="33"/>
      <c r="C155" s="45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34"/>
    </row>
    <row r="156" spans="1:28" s="11" customFormat="1" ht="15.75" hidden="1">
      <c r="A156" s="46"/>
      <c r="B156" s="53"/>
      <c r="C156" s="39"/>
      <c r="D156" s="54"/>
      <c r="E156" s="54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8"/>
    </row>
    <row r="157" spans="1:28" s="11" customFormat="1" ht="15.75" hidden="1">
      <c r="A157" s="46"/>
      <c r="B157" s="53"/>
      <c r="C157" s="39"/>
      <c r="D157" s="54"/>
      <c r="E157" s="54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8"/>
    </row>
    <row r="158" spans="1:28" s="11" customFormat="1" ht="15.75" hidden="1">
      <c r="A158" s="46"/>
      <c r="B158" s="53"/>
      <c r="C158" s="39"/>
      <c r="D158" s="54"/>
      <c r="E158" s="54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8"/>
    </row>
    <row r="159" spans="1:28" ht="16.5" hidden="1" thickBot="1">
      <c r="A159" s="24"/>
      <c r="B159" s="31"/>
      <c r="C159" s="38"/>
      <c r="D159" s="9"/>
      <c r="E159" s="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34"/>
    </row>
    <row r="160" spans="1:28" ht="16.5" hidden="1" thickBot="1">
      <c r="A160" s="24"/>
      <c r="B160" s="31"/>
      <c r="C160" s="38"/>
      <c r="D160" s="9"/>
      <c r="E160" s="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34"/>
    </row>
    <row r="161" spans="1:28" ht="16.5" hidden="1" thickBot="1">
      <c r="A161" s="24"/>
      <c r="B161" s="31"/>
      <c r="C161" s="3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34"/>
    </row>
    <row r="162" spans="1:28" ht="16.5" hidden="1" thickBot="1">
      <c r="A162" s="26"/>
      <c r="B162" s="31"/>
      <c r="C162" s="38"/>
      <c r="D162" s="9"/>
      <c r="E162" s="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34"/>
    </row>
    <row r="163" spans="1:28" ht="16.5" hidden="1" thickBot="1">
      <c r="A163" s="26"/>
      <c r="B163" s="31"/>
      <c r="C163" s="3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34"/>
    </row>
    <row r="164" spans="1:28" ht="16.5" hidden="1" thickBot="1">
      <c r="A164" s="23"/>
      <c r="B164" s="30"/>
      <c r="C164" s="37"/>
      <c r="D164" s="8"/>
      <c r="E164" s="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34"/>
    </row>
    <row r="165" spans="1:28" ht="16.5" hidden="1" thickBot="1">
      <c r="A165" s="26"/>
      <c r="B165" s="31"/>
      <c r="C165" s="3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34"/>
    </row>
    <row r="166" spans="1:28" ht="16.5" hidden="1" thickBot="1">
      <c r="A166" s="26"/>
      <c r="B166" s="31"/>
      <c r="C166" s="3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34"/>
    </row>
    <row r="167" spans="1:28" ht="16.5" hidden="1" thickBot="1">
      <c r="A167" s="26"/>
      <c r="B167" s="31"/>
      <c r="C167" s="3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34"/>
    </row>
    <row r="168" spans="1:28" ht="16.5" hidden="1" thickBot="1">
      <c r="A168" s="26"/>
      <c r="B168" s="31"/>
      <c r="C168" s="3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34"/>
    </row>
    <row r="169" spans="1:28" ht="16.5" hidden="1" thickBot="1">
      <c r="A169" s="26"/>
      <c r="B169" s="31"/>
      <c r="C169" s="3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34"/>
    </row>
    <row r="170" spans="1:28" ht="16.5" hidden="1" thickBot="1">
      <c r="A170" s="27"/>
      <c r="B170" s="32"/>
      <c r="C170" s="36"/>
      <c r="D170" s="16"/>
      <c r="E170" s="16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34"/>
    </row>
    <row r="171" spans="1:28" ht="16.5" hidden="1" thickBot="1">
      <c r="A171" s="23"/>
      <c r="B171" s="30"/>
      <c r="C171" s="37"/>
      <c r="D171" s="8"/>
      <c r="E171" s="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34"/>
    </row>
    <row r="172" spans="1:28" ht="16.5" hidden="1" thickBot="1">
      <c r="A172" s="26"/>
      <c r="B172" s="31"/>
      <c r="C172" s="38"/>
      <c r="D172" s="9"/>
      <c r="E172" s="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34"/>
    </row>
    <row r="173" spans="1:28" ht="16.5" hidden="1" thickBot="1">
      <c r="A173" s="26"/>
      <c r="B173" s="31"/>
      <c r="C173" s="38"/>
      <c r="D173" s="9"/>
      <c r="E173" s="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34"/>
    </row>
    <row r="174" spans="1:28" ht="16.5" hidden="1" thickBot="1">
      <c r="A174" s="26"/>
      <c r="B174" s="31"/>
      <c r="C174" s="38"/>
      <c r="D174" s="9"/>
      <c r="E174" s="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34"/>
    </row>
    <row r="175" spans="1:28" ht="16.5" hidden="1" thickBot="1">
      <c r="A175" s="26"/>
      <c r="B175" s="31"/>
      <c r="C175" s="38"/>
      <c r="D175" s="9"/>
      <c r="E175" s="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34"/>
    </row>
    <row r="176" spans="1:28" ht="16.5" hidden="1" thickBot="1">
      <c r="A176" s="26"/>
      <c r="B176" s="31"/>
      <c r="C176" s="38"/>
      <c r="D176" s="9"/>
      <c r="E176" s="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34"/>
    </row>
    <row r="177" spans="1:28" ht="16.5" hidden="1" thickBot="1">
      <c r="A177" s="26"/>
      <c r="B177" s="31"/>
      <c r="C177" s="38"/>
      <c r="D177" s="9"/>
      <c r="E177" s="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34"/>
    </row>
    <row r="178" spans="1:28" ht="16.5" hidden="1" thickBot="1">
      <c r="A178" s="26"/>
      <c r="B178" s="31"/>
      <c r="C178" s="38"/>
      <c r="D178" s="9"/>
      <c r="E178" s="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34"/>
    </row>
    <row r="179" spans="1:28" ht="16.5" hidden="1" thickBot="1">
      <c r="A179" s="26"/>
      <c r="B179" s="31"/>
      <c r="C179" s="38"/>
      <c r="D179" s="9"/>
      <c r="E179" s="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34"/>
    </row>
    <row r="180" spans="1:28" ht="16.5" hidden="1" thickBot="1">
      <c r="A180" s="26"/>
      <c r="B180" s="31"/>
      <c r="C180" s="38"/>
      <c r="D180" s="9"/>
      <c r="E180" s="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34"/>
    </row>
    <row r="181" spans="1:28" ht="16.5" hidden="1" thickBot="1">
      <c r="A181" s="26"/>
      <c r="B181" s="31"/>
      <c r="C181" s="38"/>
      <c r="D181" s="9"/>
      <c r="E181" s="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34"/>
    </row>
    <row r="182" spans="1:28" ht="16.5" hidden="1" thickBot="1">
      <c r="A182" s="26"/>
      <c r="B182" s="31"/>
      <c r="C182" s="38"/>
      <c r="D182" s="9"/>
      <c r="E182" s="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34"/>
    </row>
    <row r="183" spans="1:28" ht="16.5" hidden="1" thickBot="1">
      <c r="A183" s="26"/>
      <c r="B183" s="31"/>
      <c r="C183" s="38"/>
      <c r="D183" s="9"/>
      <c r="E183" s="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34"/>
    </row>
    <row r="184" spans="1:28" ht="16.5" hidden="1" thickBot="1">
      <c r="A184" s="26"/>
      <c r="B184" s="31"/>
      <c r="C184" s="38"/>
      <c r="D184" s="9"/>
      <c r="E184" s="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34"/>
    </row>
    <row r="185" spans="1:28" ht="16.5" hidden="1" thickBot="1">
      <c r="A185" s="23"/>
      <c r="B185" s="30"/>
      <c r="C185" s="37"/>
      <c r="D185" s="8"/>
      <c r="E185" s="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34"/>
    </row>
    <row r="186" spans="1:28" ht="16.5" hidden="1" thickBot="1">
      <c r="A186" s="26"/>
      <c r="B186" s="31"/>
      <c r="C186" s="38"/>
      <c r="D186" s="9"/>
      <c r="E186" s="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34"/>
    </row>
    <row r="187" spans="1:28" ht="16.5" hidden="1" thickBot="1">
      <c r="A187" s="26"/>
      <c r="B187" s="31"/>
      <c r="C187" s="38"/>
      <c r="D187" s="9"/>
      <c r="E187" s="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34"/>
    </row>
    <row r="188" spans="1:28" ht="16.5" hidden="1" thickBot="1">
      <c r="A188" s="26"/>
      <c r="B188" s="31"/>
      <c r="C188" s="38"/>
      <c r="D188" s="9"/>
      <c r="E188" s="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34"/>
    </row>
    <row r="189" spans="1:28" ht="16.5" hidden="1" thickBot="1">
      <c r="A189" s="26"/>
      <c r="B189" s="31"/>
      <c r="C189" s="38"/>
      <c r="D189" s="9"/>
      <c r="E189" s="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34"/>
    </row>
    <row r="190" spans="1:28" ht="16.5" hidden="1" thickBot="1">
      <c r="A190" s="23"/>
      <c r="B190" s="30"/>
      <c r="C190" s="37"/>
      <c r="D190" s="8"/>
      <c r="E190" s="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34"/>
    </row>
    <row r="191" spans="1:28" ht="16.5" hidden="1" thickBot="1">
      <c r="A191" s="26"/>
      <c r="B191" s="31"/>
      <c r="C191" s="38"/>
      <c r="D191" s="9"/>
      <c r="E191" s="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34"/>
    </row>
    <row r="192" spans="1:28" ht="16.5" hidden="1" thickBot="1">
      <c r="A192" s="26"/>
      <c r="B192" s="31"/>
      <c r="C192" s="38"/>
      <c r="D192" s="9"/>
      <c r="E192" s="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34"/>
    </row>
    <row r="193" spans="1:28" ht="16.5" hidden="1" thickBot="1">
      <c r="A193" s="26"/>
      <c r="B193" s="31"/>
      <c r="C193" s="38"/>
      <c r="D193" s="9"/>
      <c r="E193" s="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34"/>
    </row>
    <row r="194" spans="1:28" ht="16.5" hidden="1" thickBot="1">
      <c r="A194" s="26"/>
      <c r="B194" s="31"/>
      <c r="C194" s="38"/>
      <c r="D194" s="9"/>
      <c r="E194" s="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34"/>
    </row>
    <row r="195" spans="1:28" ht="16.5" hidden="1" thickBot="1">
      <c r="A195" s="23"/>
      <c r="B195" s="30"/>
      <c r="C195" s="37"/>
      <c r="D195" s="8"/>
      <c r="E195" s="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34"/>
    </row>
    <row r="196" spans="1:28" ht="16.5" hidden="1" thickBot="1">
      <c r="A196" s="26"/>
      <c r="B196" s="31"/>
      <c r="C196" s="38"/>
      <c r="D196" s="9"/>
      <c r="E196" s="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34"/>
    </row>
    <row r="197" spans="1:28" ht="16.5" hidden="1" thickBot="1">
      <c r="A197" s="26"/>
      <c r="B197" s="31"/>
      <c r="C197" s="38"/>
      <c r="D197" s="9"/>
      <c r="E197" s="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34"/>
    </row>
    <row r="198" spans="1:28" ht="16.5" hidden="1" thickBot="1">
      <c r="A198" s="26"/>
      <c r="B198" s="31"/>
      <c r="C198" s="38"/>
      <c r="D198" s="9"/>
      <c r="E198" s="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34"/>
    </row>
    <row r="199" spans="1:28" ht="16.5" hidden="1" thickBot="1">
      <c r="A199" s="23"/>
      <c r="B199" s="30"/>
      <c r="C199" s="37"/>
      <c r="D199" s="8"/>
      <c r="E199" s="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34"/>
    </row>
    <row r="200" spans="1:28" ht="16.5" hidden="1" thickBot="1">
      <c r="A200" s="26"/>
      <c r="B200" s="31"/>
      <c r="C200" s="38"/>
      <c r="D200" s="9"/>
      <c r="E200" s="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34"/>
    </row>
    <row r="201" spans="1:28" ht="16.5" hidden="1" thickBot="1">
      <c r="A201" s="26"/>
      <c r="B201" s="31"/>
      <c r="C201" s="38"/>
      <c r="D201" s="9"/>
      <c r="E201" s="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34"/>
    </row>
    <row r="202" spans="1:28" ht="16.5" hidden="1" thickBot="1">
      <c r="A202" s="26"/>
      <c r="B202" s="31"/>
      <c r="C202" s="38"/>
      <c r="D202" s="9"/>
      <c r="E202" s="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34"/>
    </row>
    <row r="203" spans="1:28" ht="16.5" hidden="1" thickBot="1">
      <c r="A203" s="26"/>
      <c r="B203" s="31"/>
      <c r="C203" s="38"/>
      <c r="D203" s="9"/>
      <c r="E203" s="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34"/>
    </row>
    <row r="204" spans="1:28" ht="16.5" hidden="1" thickBot="1">
      <c r="A204" s="23"/>
      <c r="B204" s="30"/>
      <c r="C204" s="37"/>
      <c r="D204" s="8"/>
      <c r="E204" s="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34"/>
    </row>
    <row r="205" spans="1:28" ht="16.5" hidden="1" thickBot="1">
      <c r="A205" s="23"/>
      <c r="B205" s="30"/>
      <c r="C205" s="37"/>
      <c r="D205" s="8"/>
      <c r="E205" s="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34"/>
    </row>
    <row r="206" spans="1:28" ht="16.5" hidden="1" thickBot="1">
      <c r="A206" s="27"/>
      <c r="B206" s="32"/>
      <c r="C206" s="36"/>
      <c r="D206" s="16"/>
      <c r="E206" s="16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34"/>
    </row>
    <row r="207" spans="1:28" ht="16.5" hidden="1" thickBot="1">
      <c r="A207" s="23"/>
      <c r="B207" s="30"/>
      <c r="C207" s="37"/>
      <c r="D207" s="8"/>
      <c r="E207" s="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34"/>
    </row>
    <row r="208" spans="1:28" ht="16.5" hidden="1" thickBot="1">
      <c r="A208" s="26"/>
      <c r="B208" s="31"/>
      <c r="C208" s="38"/>
      <c r="D208" s="9"/>
      <c r="E208" s="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34"/>
    </row>
    <row r="209" spans="1:28" ht="16.5" hidden="1" thickBot="1">
      <c r="A209" s="26"/>
      <c r="B209" s="31"/>
      <c r="C209" s="38"/>
      <c r="D209" s="9"/>
      <c r="E209" s="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34"/>
    </row>
    <row r="210" spans="1:28" ht="16.5" hidden="1" thickBot="1">
      <c r="A210" s="26"/>
      <c r="B210" s="31"/>
      <c r="C210" s="38"/>
      <c r="D210" s="9"/>
      <c r="E210" s="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34"/>
    </row>
    <row r="211" spans="1:28" ht="16.5" hidden="1" thickBot="1">
      <c r="A211" s="26"/>
      <c r="B211" s="31"/>
      <c r="C211" s="38"/>
      <c r="D211" s="9"/>
      <c r="E211" s="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34"/>
    </row>
    <row r="212" spans="1:28" ht="16.5" hidden="1" thickBot="1">
      <c r="A212" s="26"/>
      <c r="B212" s="31"/>
      <c r="C212" s="38"/>
      <c r="D212" s="9"/>
      <c r="E212" s="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34"/>
    </row>
    <row r="213" spans="1:28" ht="16.5" hidden="1" thickBot="1">
      <c r="A213" s="23"/>
      <c r="B213" s="30"/>
      <c r="C213" s="37"/>
      <c r="D213" s="8"/>
      <c r="E213" s="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34"/>
    </row>
    <row r="214" spans="1:28" ht="16.5" hidden="1" thickBot="1">
      <c r="A214" s="26"/>
      <c r="B214" s="31"/>
      <c r="C214" s="38"/>
      <c r="D214" s="9"/>
      <c r="E214" s="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34"/>
    </row>
    <row r="215" spans="1:28" ht="16.5" hidden="1" thickBot="1">
      <c r="A215" s="26"/>
      <c r="B215" s="31"/>
      <c r="C215" s="38"/>
      <c r="D215" s="9"/>
      <c r="E215" s="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34"/>
    </row>
    <row r="216" spans="1:28" ht="16.5" hidden="1" thickBot="1">
      <c r="A216" s="26"/>
      <c r="B216" s="31"/>
      <c r="C216" s="38"/>
      <c r="D216" s="9"/>
      <c r="E216" s="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34"/>
    </row>
    <row r="217" spans="1:28" ht="16.5" hidden="1" thickBot="1">
      <c r="A217" s="26"/>
      <c r="B217" s="31"/>
      <c r="C217" s="38"/>
      <c r="D217" s="9"/>
      <c r="E217" s="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34"/>
    </row>
    <row r="218" spans="1:28" ht="16.5" hidden="1" thickBot="1">
      <c r="A218" s="26"/>
      <c r="B218" s="31"/>
      <c r="C218" s="38"/>
      <c r="D218" s="9"/>
      <c r="E218" s="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34"/>
    </row>
    <row r="219" spans="1:28" ht="16.5" hidden="1" thickBot="1">
      <c r="A219" s="26"/>
      <c r="B219" s="31"/>
      <c r="C219" s="38"/>
      <c r="D219" s="9"/>
      <c r="E219" s="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34"/>
    </row>
    <row r="220" spans="1:28" ht="16.5" hidden="1" thickBot="1">
      <c r="A220" s="23"/>
      <c r="B220" s="30"/>
      <c r="C220" s="37"/>
      <c r="D220" s="8"/>
      <c r="E220" s="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34"/>
    </row>
    <row r="221" spans="1:28" ht="16.5" hidden="1" thickBot="1">
      <c r="A221" s="26"/>
      <c r="B221" s="31"/>
      <c r="C221" s="38"/>
      <c r="D221" s="9"/>
      <c r="E221" s="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34"/>
    </row>
    <row r="222" spans="1:28" ht="16.5" hidden="1" thickBot="1">
      <c r="A222" s="26"/>
      <c r="B222" s="31"/>
      <c r="C222" s="38"/>
      <c r="D222" s="9"/>
      <c r="E222" s="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34"/>
    </row>
    <row r="223" spans="1:28" ht="16.5" hidden="1" thickBot="1">
      <c r="A223" s="26"/>
      <c r="B223" s="31"/>
      <c r="C223" s="38"/>
      <c r="D223" s="9"/>
      <c r="E223" s="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34"/>
    </row>
    <row r="224" spans="1:28" ht="16.5" hidden="1" thickBot="1">
      <c r="A224" s="26"/>
      <c r="B224" s="31"/>
      <c r="C224" s="38"/>
      <c r="D224" s="9"/>
      <c r="E224" s="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34"/>
    </row>
    <row r="225" spans="1:28" ht="16.5" hidden="1" thickBot="1">
      <c r="A225" s="26"/>
      <c r="B225" s="31"/>
      <c r="C225" s="38"/>
      <c r="D225" s="9"/>
      <c r="E225" s="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34"/>
    </row>
    <row r="226" spans="1:28" ht="16.5" hidden="1" thickBot="1">
      <c r="A226" s="26"/>
      <c r="B226" s="31"/>
      <c r="C226" s="38"/>
      <c r="D226" s="9"/>
      <c r="E226" s="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34"/>
    </row>
    <row r="227" spans="1:28" ht="16.5" hidden="1" thickBot="1">
      <c r="A227" s="23"/>
      <c r="B227" s="30"/>
      <c r="C227" s="37"/>
      <c r="D227" s="8"/>
      <c r="E227" s="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34"/>
    </row>
    <row r="228" spans="1:28" ht="16.5" hidden="1" thickBot="1">
      <c r="A228" s="23"/>
      <c r="B228" s="30"/>
      <c r="C228" s="37"/>
      <c r="D228" s="8"/>
      <c r="E228" s="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34"/>
    </row>
    <row r="229" spans="1:28" ht="16.5" hidden="1" thickBot="1">
      <c r="A229" s="23"/>
      <c r="B229" s="30"/>
      <c r="C229" s="37"/>
      <c r="D229" s="8"/>
      <c r="E229" s="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34"/>
    </row>
    <row r="230" spans="1:28" ht="16.5" hidden="1" thickBot="1">
      <c r="A230" s="12"/>
      <c r="B230" s="13"/>
      <c r="C230" s="35"/>
      <c r="D230" s="14"/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34"/>
    </row>
    <row r="231" spans="1:28" ht="16.5" hidden="1" thickBot="1">
      <c r="A231" s="22"/>
      <c r="B231" s="29"/>
      <c r="C231" s="3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34"/>
    </row>
    <row r="232" spans="1:28" ht="16.5" hidden="1" thickBot="1">
      <c r="A232" s="23"/>
      <c r="B232" s="30"/>
      <c r="C232" s="3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34"/>
    </row>
    <row r="233" spans="1:28" ht="16.5" hidden="1" thickBot="1">
      <c r="A233" s="24"/>
      <c r="B233" s="31"/>
      <c r="C233" s="3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34"/>
    </row>
    <row r="234" spans="1:28" ht="16.5" hidden="1" thickBot="1">
      <c r="A234" s="24"/>
      <c r="B234" s="31"/>
      <c r="C234" s="3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34"/>
    </row>
    <row r="235" spans="1:28" ht="16.5" hidden="1" thickBot="1">
      <c r="A235" s="24"/>
      <c r="B235" s="31"/>
      <c r="C235" s="3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34"/>
    </row>
    <row r="236" spans="1:28" ht="16.5" hidden="1" thickBot="1">
      <c r="A236" s="24"/>
      <c r="B236" s="31"/>
      <c r="C236" s="3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34"/>
    </row>
    <row r="237" spans="1:28" ht="16.5" hidden="1" thickBot="1">
      <c r="A237" s="24"/>
      <c r="B237" s="31"/>
      <c r="C237" s="3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34"/>
    </row>
    <row r="238" spans="1:28" ht="16.5" hidden="1" thickBot="1">
      <c r="A238" s="24"/>
      <c r="B238" s="31"/>
      <c r="C238" s="3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34"/>
    </row>
    <row r="239" spans="1:28" ht="16.5" hidden="1" thickBot="1">
      <c r="A239" s="24"/>
      <c r="B239" s="31"/>
      <c r="C239" s="3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34"/>
    </row>
    <row r="240" spans="1:28" ht="16.5" hidden="1" thickBot="1">
      <c r="A240" s="24"/>
      <c r="B240" s="31"/>
      <c r="C240" s="3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34"/>
    </row>
    <row r="241" spans="1:28" ht="16.5" hidden="1" thickBot="1">
      <c r="A241" s="24"/>
      <c r="B241" s="31"/>
      <c r="C241" s="3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34"/>
    </row>
    <row r="242" spans="1:28" ht="16.5" hidden="1" thickBot="1">
      <c r="A242" s="24"/>
      <c r="B242" s="31"/>
      <c r="C242" s="3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34"/>
    </row>
    <row r="243" spans="1:28" ht="16.5" hidden="1" thickBot="1">
      <c r="A243" s="24"/>
      <c r="B243" s="31"/>
      <c r="C243" s="3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34"/>
    </row>
    <row r="244" spans="1:28" ht="16.5" hidden="1" thickBot="1">
      <c r="A244" s="24"/>
      <c r="B244" s="31"/>
      <c r="C244" s="3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34"/>
    </row>
    <row r="245" spans="1:28" ht="16.5" hidden="1" thickBot="1">
      <c r="A245" s="24"/>
      <c r="B245" s="31"/>
      <c r="C245" s="3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34"/>
    </row>
    <row r="246" spans="1:28" ht="16.5" hidden="1" thickBot="1">
      <c r="A246" s="24"/>
      <c r="B246" s="31"/>
      <c r="C246" s="3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34"/>
    </row>
    <row r="247" spans="1:28" ht="16.5" hidden="1" thickBot="1">
      <c r="A247" s="24"/>
      <c r="B247" s="31"/>
      <c r="C247" s="3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34"/>
    </row>
    <row r="248" spans="1:28" ht="16.5" hidden="1" thickBot="1">
      <c r="A248" s="24"/>
      <c r="B248" s="31"/>
      <c r="C248" s="3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34"/>
    </row>
    <row r="249" spans="1:28" ht="16.5" hidden="1" thickBot="1">
      <c r="A249" s="24"/>
      <c r="B249" s="31"/>
      <c r="C249" s="3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34"/>
    </row>
    <row r="250" spans="1:28" ht="16.5" hidden="1" thickBot="1">
      <c r="A250" s="24"/>
      <c r="B250" s="31"/>
      <c r="C250" s="3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34"/>
    </row>
    <row r="251" spans="1:28" ht="16.5" hidden="1" thickBot="1">
      <c r="A251" s="24"/>
      <c r="B251" s="31"/>
      <c r="C251" s="3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34"/>
    </row>
    <row r="252" spans="1:28" ht="16.5" hidden="1" thickBot="1">
      <c r="A252" s="23"/>
      <c r="B252" s="30"/>
      <c r="C252" s="3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34"/>
    </row>
    <row r="253" spans="1:28" ht="16.5" hidden="1" thickBot="1">
      <c r="A253" s="24"/>
      <c r="B253" s="31"/>
      <c r="C253" s="3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34"/>
    </row>
    <row r="254" spans="1:28" ht="16.5" hidden="1" thickBot="1">
      <c r="A254" s="24"/>
      <c r="B254" s="31"/>
      <c r="C254" s="3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34"/>
    </row>
    <row r="255" spans="1:28" ht="16.5" hidden="1" thickBot="1">
      <c r="A255" s="24"/>
      <c r="B255" s="31"/>
      <c r="C255" s="3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34"/>
    </row>
    <row r="256" spans="1:28" ht="16.5" hidden="1" thickBot="1">
      <c r="A256" s="24"/>
      <c r="B256" s="33"/>
      <c r="C256" s="43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34"/>
    </row>
    <row r="257" spans="1:28" ht="15.75" hidden="1">
      <c r="A257" s="55"/>
      <c r="B257" s="56"/>
      <c r="C257" s="57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34"/>
    </row>
    <row r="258" spans="1:28" ht="16.5" hidden="1" thickBot="1">
      <c r="A258" s="24"/>
      <c r="B258" s="31"/>
      <c r="C258" s="3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34"/>
    </row>
    <row r="259" spans="1:28" ht="16.5" hidden="1" thickBot="1">
      <c r="A259" s="24"/>
      <c r="B259" s="31"/>
      <c r="C259" s="3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34"/>
    </row>
    <row r="260" spans="1:28" s="11" customFormat="1" ht="16.5" hidden="1" thickBot="1">
      <c r="A260" s="25"/>
      <c r="B260" s="49"/>
      <c r="C260" s="58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48"/>
    </row>
    <row r="261" spans="1:28" ht="16.5" hidden="1" thickBot="1">
      <c r="A261" s="24"/>
      <c r="B261" s="31"/>
      <c r="C261" s="3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34"/>
    </row>
    <row r="262" spans="1:28" ht="16.5" hidden="1" thickBot="1">
      <c r="A262" s="26"/>
      <c r="B262" s="31"/>
      <c r="C262" s="3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34"/>
    </row>
    <row r="263" spans="1:28" ht="16.5" hidden="1" thickBot="1">
      <c r="A263" s="26"/>
      <c r="B263" s="31"/>
      <c r="C263" s="3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34"/>
    </row>
    <row r="264" spans="1:28" ht="16.5" hidden="1" thickBot="1">
      <c r="A264" s="23"/>
      <c r="B264" s="30"/>
      <c r="C264" s="37"/>
      <c r="D264" s="8"/>
      <c r="E264" s="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34"/>
    </row>
    <row r="265" spans="1:28" ht="16.5" hidden="1" thickBot="1">
      <c r="A265" s="26"/>
      <c r="B265" s="31"/>
      <c r="C265" s="3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34"/>
    </row>
    <row r="266" spans="1:28" ht="16.5" hidden="1" thickBot="1">
      <c r="A266" s="26"/>
      <c r="B266" s="31"/>
      <c r="C266" s="3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34"/>
    </row>
    <row r="267" spans="1:28" ht="16.5" hidden="1" thickBot="1">
      <c r="A267" s="26"/>
      <c r="B267" s="31"/>
      <c r="C267" s="3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34"/>
    </row>
    <row r="268" spans="1:28" ht="16.5" hidden="1" thickBot="1">
      <c r="A268" s="26"/>
      <c r="B268" s="31"/>
      <c r="C268" s="3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34"/>
    </row>
    <row r="269" spans="1:28" ht="16.5" hidden="1" thickBot="1">
      <c r="A269" s="26"/>
      <c r="B269" s="31"/>
      <c r="C269" s="3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34"/>
    </row>
    <row r="270" spans="1:28" ht="16.5" hidden="1" thickBot="1">
      <c r="A270" s="27"/>
      <c r="B270" s="32"/>
      <c r="C270" s="36"/>
      <c r="D270" s="16"/>
      <c r="E270" s="16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34"/>
    </row>
    <row r="271" spans="1:28" ht="16.5" hidden="1" thickBot="1">
      <c r="A271" s="23"/>
      <c r="B271" s="30"/>
      <c r="C271" s="37"/>
      <c r="D271" s="8"/>
      <c r="E271" s="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34"/>
    </row>
    <row r="272" spans="1:28" ht="16.5" hidden="1" thickBot="1">
      <c r="A272" s="26"/>
      <c r="B272" s="31"/>
      <c r="C272" s="38"/>
      <c r="D272" s="9"/>
      <c r="E272" s="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34"/>
    </row>
    <row r="273" spans="1:28" ht="16.5" hidden="1" thickBot="1">
      <c r="A273" s="26"/>
      <c r="B273" s="31"/>
      <c r="C273" s="38"/>
      <c r="D273" s="9"/>
      <c r="E273" s="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34"/>
    </row>
    <row r="274" spans="1:28" ht="16.5" hidden="1" thickBot="1">
      <c r="A274" s="26"/>
      <c r="B274" s="31"/>
      <c r="C274" s="38"/>
      <c r="D274" s="9"/>
      <c r="E274" s="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34"/>
    </row>
    <row r="275" spans="1:28" ht="16.5" hidden="1" thickBot="1">
      <c r="A275" s="26"/>
      <c r="B275" s="31"/>
      <c r="C275" s="38"/>
      <c r="D275" s="9"/>
      <c r="E275" s="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34"/>
    </row>
    <row r="276" spans="1:28" ht="16.5" hidden="1" thickBot="1">
      <c r="A276" s="26"/>
      <c r="B276" s="31"/>
      <c r="C276" s="38"/>
      <c r="D276" s="9"/>
      <c r="E276" s="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34"/>
    </row>
    <row r="277" spans="1:28" ht="16.5" hidden="1" thickBot="1">
      <c r="A277" s="26"/>
      <c r="B277" s="31"/>
      <c r="C277" s="38"/>
      <c r="D277" s="9"/>
      <c r="E277" s="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34"/>
    </row>
    <row r="278" spans="1:28" ht="16.5" hidden="1" thickBot="1">
      <c r="A278" s="26"/>
      <c r="B278" s="31"/>
      <c r="C278" s="38"/>
      <c r="D278" s="9"/>
      <c r="E278" s="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34"/>
    </row>
    <row r="279" spans="1:28" ht="16.5" hidden="1" thickBot="1">
      <c r="A279" s="26"/>
      <c r="B279" s="31"/>
      <c r="C279" s="38"/>
      <c r="D279" s="9"/>
      <c r="E279" s="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34"/>
    </row>
    <row r="280" spans="1:28" ht="16.5" hidden="1" thickBot="1">
      <c r="A280" s="26"/>
      <c r="B280" s="31"/>
      <c r="C280" s="38"/>
      <c r="D280" s="9"/>
      <c r="E280" s="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34"/>
    </row>
    <row r="281" spans="1:28" ht="16.5" hidden="1" thickBot="1">
      <c r="A281" s="26"/>
      <c r="B281" s="31"/>
      <c r="C281" s="38"/>
      <c r="D281" s="9"/>
      <c r="E281" s="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34"/>
    </row>
    <row r="282" spans="1:28" ht="16.5" hidden="1" thickBot="1">
      <c r="A282" s="26"/>
      <c r="B282" s="31"/>
      <c r="C282" s="38"/>
      <c r="D282" s="9"/>
      <c r="E282" s="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34"/>
    </row>
    <row r="283" spans="1:28" ht="16.5" hidden="1" thickBot="1">
      <c r="A283" s="26"/>
      <c r="B283" s="31"/>
      <c r="C283" s="38"/>
      <c r="D283" s="9"/>
      <c r="E283" s="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34"/>
    </row>
    <row r="284" spans="1:28" ht="16.5" hidden="1" thickBot="1">
      <c r="A284" s="26"/>
      <c r="B284" s="31"/>
      <c r="C284" s="38"/>
      <c r="D284" s="9"/>
      <c r="E284" s="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34"/>
    </row>
    <row r="285" spans="1:28" ht="16.5" hidden="1" thickBot="1">
      <c r="A285" s="23"/>
      <c r="B285" s="30"/>
      <c r="C285" s="37"/>
      <c r="D285" s="8"/>
      <c r="E285" s="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34"/>
    </row>
    <row r="286" spans="1:28" ht="16.5" hidden="1" thickBot="1">
      <c r="A286" s="26"/>
      <c r="B286" s="31"/>
      <c r="C286" s="38"/>
      <c r="D286" s="9"/>
      <c r="E286" s="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34"/>
    </row>
    <row r="287" spans="1:28" ht="16.5" hidden="1" thickBot="1">
      <c r="A287" s="26"/>
      <c r="B287" s="31"/>
      <c r="C287" s="38"/>
      <c r="D287" s="9"/>
      <c r="E287" s="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34"/>
    </row>
    <row r="288" spans="1:28" ht="16.5" hidden="1" thickBot="1">
      <c r="A288" s="26"/>
      <c r="B288" s="31"/>
      <c r="C288" s="38"/>
      <c r="D288" s="9"/>
      <c r="E288" s="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34"/>
    </row>
    <row r="289" spans="1:28" ht="16.5" hidden="1" thickBot="1">
      <c r="A289" s="26"/>
      <c r="B289" s="31"/>
      <c r="C289" s="38"/>
      <c r="D289" s="9"/>
      <c r="E289" s="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34"/>
    </row>
    <row r="290" spans="1:28" ht="16.5" hidden="1" thickBot="1">
      <c r="A290" s="23"/>
      <c r="B290" s="30"/>
      <c r="C290" s="37"/>
      <c r="D290" s="8"/>
      <c r="E290" s="8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34"/>
    </row>
    <row r="291" spans="1:28" ht="16.5" hidden="1" thickBot="1">
      <c r="A291" s="26"/>
      <c r="B291" s="31"/>
      <c r="C291" s="38"/>
      <c r="D291" s="9"/>
      <c r="E291" s="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34"/>
    </row>
    <row r="292" spans="1:28" ht="16.5" hidden="1" thickBot="1">
      <c r="A292" s="26"/>
      <c r="B292" s="31"/>
      <c r="C292" s="38"/>
      <c r="D292" s="9"/>
      <c r="E292" s="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34"/>
    </row>
    <row r="293" spans="1:28" ht="16.5" hidden="1" thickBot="1">
      <c r="A293" s="26"/>
      <c r="B293" s="31"/>
      <c r="C293" s="38"/>
      <c r="D293" s="9"/>
      <c r="E293" s="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34"/>
    </row>
    <row r="294" spans="1:28" ht="16.5" hidden="1" thickBot="1">
      <c r="A294" s="26"/>
      <c r="B294" s="31"/>
      <c r="C294" s="38"/>
      <c r="D294" s="9"/>
      <c r="E294" s="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34"/>
    </row>
    <row r="295" spans="1:28" ht="16.5" hidden="1" thickBot="1">
      <c r="A295" s="23"/>
      <c r="B295" s="30"/>
      <c r="C295" s="37"/>
      <c r="D295" s="8"/>
      <c r="E295" s="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34"/>
    </row>
    <row r="296" spans="1:28" ht="16.5" hidden="1" thickBot="1">
      <c r="A296" s="26"/>
      <c r="B296" s="31"/>
      <c r="C296" s="38"/>
      <c r="D296" s="9"/>
      <c r="E296" s="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34"/>
    </row>
    <row r="297" spans="1:28" ht="16.5" hidden="1" thickBot="1">
      <c r="A297" s="26"/>
      <c r="B297" s="31"/>
      <c r="C297" s="38"/>
      <c r="D297" s="9"/>
      <c r="E297" s="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34"/>
    </row>
    <row r="298" spans="1:28" ht="16.5" hidden="1" thickBot="1">
      <c r="A298" s="26"/>
      <c r="B298" s="31"/>
      <c r="C298" s="38"/>
      <c r="D298" s="9"/>
      <c r="E298" s="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34"/>
    </row>
    <row r="299" spans="1:28" ht="16.5" hidden="1" thickBot="1">
      <c r="A299" s="23"/>
      <c r="B299" s="30"/>
      <c r="C299" s="37"/>
      <c r="D299" s="8"/>
      <c r="E299" s="8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34"/>
    </row>
    <row r="300" spans="1:28" ht="16.5" hidden="1" thickBot="1">
      <c r="A300" s="26"/>
      <c r="B300" s="31"/>
      <c r="C300" s="38"/>
      <c r="D300" s="9"/>
      <c r="E300" s="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34"/>
    </row>
    <row r="301" spans="1:28" ht="16.5" hidden="1" thickBot="1">
      <c r="A301" s="26"/>
      <c r="B301" s="31"/>
      <c r="C301" s="38"/>
      <c r="D301" s="9"/>
      <c r="E301" s="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34"/>
    </row>
    <row r="302" spans="1:28" ht="16.5" hidden="1" thickBot="1">
      <c r="A302" s="26"/>
      <c r="B302" s="31"/>
      <c r="C302" s="38"/>
      <c r="D302" s="9"/>
      <c r="E302" s="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34"/>
    </row>
    <row r="303" spans="1:28" ht="16.5" hidden="1" thickBot="1">
      <c r="A303" s="26"/>
      <c r="B303" s="31"/>
      <c r="C303" s="38"/>
      <c r="D303" s="9"/>
      <c r="E303" s="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34"/>
    </row>
    <row r="304" spans="1:28" ht="16.5" hidden="1" thickBot="1">
      <c r="A304" s="23"/>
      <c r="B304" s="30"/>
      <c r="C304" s="37"/>
      <c r="D304" s="8"/>
      <c r="E304" s="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34"/>
    </row>
    <row r="305" spans="1:28" ht="16.5" hidden="1" thickBot="1">
      <c r="A305" s="23"/>
      <c r="B305" s="30"/>
      <c r="C305" s="37"/>
      <c r="D305" s="8"/>
      <c r="E305" s="8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34"/>
    </row>
    <row r="306" spans="1:28" ht="16.5" hidden="1" thickBot="1">
      <c r="A306" s="27"/>
      <c r="B306" s="32"/>
      <c r="C306" s="36"/>
      <c r="D306" s="16"/>
      <c r="E306" s="16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34"/>
    </row>
    <row r="307" spans="1:28" ht="16.5" hidden="1" thickBot="1">
      <c r="A307" s="23"/>
      <c r="B307" s="30"/>
      <c r="C307" s="37"/>
      <c r="D307" s="8"/>
      <c r="E307" s="8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34"/>
    </row>
    <row r="308" spans="1:28" ht="16.5" hidden="1" thickBot="1">
      <c r="A308" s="26"/>
      <c r="B308" s="31"/>
      <c r="C308" s="38"/>
      <c r="D308" s="9"/>
      <c r="E308" s="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34"/>
    </row>
    <row r="309" spans="1:28" ht="16.5" hidden="1" thickBot="1">
      <c r="A309" s="26"/>
      <c r="B309" s="31"/>
      <c r="C309" s="38"/>
      <c r="D309" s="9"/>
      <c r="E309" s="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34"/>
    </row>
    <row r="310" spans="1:28" ht="16.5" hidden="1" thickBot="1">
      <c r="A310" s="26"/>
      <c r="B310" s="31"/>
      <c r="C310" s="38"/>
      <c r="D310" s="9"/>
      <c r="E310" s="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34"/>
    </row>
    <row r="311" spans="1:28" ht="16.5" hidden="1" thickBot="1">
      <c r="A311" s="26"/>
      <c r="B311" s="31"/>
      <c r="C311" s="38"/>
      <c r="D311" s="9"/>
      <c r="E311" s="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34"/>
    </row>
    <row r="312" spans="1:28" ht="16.5" hidden="1" thickBot="1">
      <c r="A312" s="26"/>
      <c r="B312" s="31"/>
      <c r="C312" s="38"/>
      <c r="D312" s="9"/>
      <c r="E312" s="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34"/>
    </row>
    <row r="313" spans="1:28" ht="16.5" hidden="1" thickBot="1">
      <c r="A313" s="23"/>
      <c r="B313" s="30"/>
      <c r="C313" s="37"/>
      <c r="D313" s="8"/>
      <c r="E313" s="8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34"/>
    </row>
    <row r="314" spans="1:28" ht="16.5" hidden="1" thickBot="1">
      <c r="A314" s="26"/>
      <c r="B314" s="31"/>
      <c r="C314" s="38"/>
      <c r="D314" s="9"/>
      <c r="E314" s="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34"/>
    </row>
    <row r="315" spans="1:28" ht="16.5" hidden="1" thickBot="1">
      <c r="A315" s="26"/>
      <c r="B315" s="31"/>
      <c r="C315" s="38"/>
      <c r="D315" s="9"/>
      <c r="E315" s="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34"/>
    </row>
    <row r="316" spans="1:28" ht="16.5" hidden="1" thickBot="1">
      <c r="A316" s="26"/>
      <c r="B316" s="31"/>
      <c r="C316" s="38"/>
      <c r="D316" s="9"/>
      <c r="E316" s="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34"/>
    </row>
    <row r="317" spans="1:28" ht="16.5" hidden="1" thickBot="1">
      <c r="A317" s="26"/>
      <c r="B317" s="31"/>
      <c r="C317" s="38"/>
      <c r="D317" s="9"/>
      <c r="E317" s="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34"/>
    </row>
    <row r="318" spans="1:28" ht="16.5" hidden="1" thickBot="1">
      <c r="A318" s="26"/>
      <c r="B318" s="31"/>
      <c r="C318" s="38"/>
      <c r="D318" s="9"/>
      <c r="E318" s="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34"/>
    </row>
    <row r="319" spans="1:28" ht="16.5" hidden="1" thickBot="1">
      <c r="A319" s="26"/>
      <c r="B319" s="31"/>
      <c r="C319" s="38"/>
      <c r="D319" s="9"/>
      <c r="E319" s="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34"/>
    </row>
    <row r="320" spans="1:28" ht="16.5" hidden="1" thickBot="1">
      <c r="A320" s="23"/>
      <c r="B320" s="30"/>
      <c r="C320" s="37"/>
      <c r="D320" s="8"/>
      <c r="E320" s="8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34"/>
    </row>
    <row r="321" spans="1:28" ht="16.5" hidden="1" thickBot="1">
      <c r="A321" s="26"/>
      <c r="B321" s="31"/>
      <c r="C321" s="38"/>
      <c r="D321" s="9"/>
      <c r="E321" s="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34"/>
    </row>
    <row r="322" spans="1:28" ht="16.5" hidden="1" thickBot="1">
      <c r="A322" s="26"/>
      <c r="B322" s="31"/>
      <c r="C322" s="38"/>
      <c r="D322" s="9"/>
      <c r="E322" s="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34"/>
    </row>
    <row r="323" spans="1:28" ht="16.5" hidden="1" thickBot="1">
      <c r="A323" s="26"/>
      <c r="B323" s="31"/>
      <c r="C323" s="38"/>
      <c r="D323" s="9"/>
      <c r="E323" s="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34"/>
    </row>
    <row r="324" spans="1:28" ht="16.5" hidden="1" thickBot="1">
      <c r="A324" s="26"/>
      <c r="B324" s="31"/>
      <c r="C324" s="38"/>
      <c r="D324" s="9"/>
      <c r="E324" s="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34"/>
    </row>
    <row r="325" spans="1:28" ht="16.5" hidden="1" thickBot="1">
      <c r="A325" s="26"/>
      <c r="B325" s="31"/>
      <c r="C325" s="38"/>
      <c r="D325" s="9"/>
      <c r="E325" s="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34"/>
    </row>
    <row r="326" spans="1:28" ht="16.5" hidden="1" thickBot="1">
      <c r="A326" s="26"/>
      <c r="B326" s="31"/>
      <c r="C326" s="38"/>
      <c r="D326" s="9"/>
      <c r="E326" s="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34"/>
    </row>
    <row r="327" spans="1:28" ht="16.5" hidden="1" thickBot="1">
      <c r="A327" s="23"/>
      <c r="B327" s="30"/>
      <c r="C327" s="37"/>
      <c r="D327" s="8"/>
      <c r="E327" s="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34"/>
    </row>
    <row r="328" spans="1:28" ht="16.5" hidden="1" thickBot="1">
      <c r="A328" s="23"/>
      <c r="B328" s="30"/>
      <c r="C328" s="37"/>
      <c r="D328" s="8"/>
      <c r="E328" s="8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34"/>
    </row>
    <row r="329" spans="1:28" ht="16.5" hidden="1" thickBot="1">
      <c r="A329" s="23"/>
      <c r="B329" s="30"/>
      <c r="C329" s="37"/>
      <c r="D329" s="8"/>
      <c r="E329" s="8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34"/>
    </row>
    <row r="330" ht="15.75">
      <c r="AB330" s="34"/>
    </row>
  </sheetData>
  <sheetProtection/>
  <mergeCells count="17">
    <mergeCell ref="T16:U16"/>
    <mergeCell ref="V16:X16"/>
    <mergeCell ref="A14:AA14"/>
    <mergeCell ref="A15:A17"/>
    <mergeCell ref="B15:B17"/>
    <mergeCell ref="C15:C17"/>
    <mergeCell ref="L16:P16"/>
    <mergeCell ref="X12:AA12"/>
    <mergeCell ref="X13:AA13"/>
    <mergeCell ref="D15:AA15"/>
    <mergeCell ref="D16:K16"/>
    <mergeCell ref="L2:P2"/>
    <mergeCell ref="B4:Y4"/>
    <mergeCell ref="B5:Y5"/>
    <mergeCell ref="B7:Y7"/>
    <mergeCell ref="Y16:Z16"/>
    <mergeCell ref="Q16:S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29"/>
  <sheetViews>
    <sheetView view="pageBreakPreview" zoomScale="55" zoomScaleNormal="55" zoomScaleSheetLayoutView="55" zoomScalePageLayoutView="0" workbookViewId="0" topLeftCell="V1">
      <selection activeCell="AA2" sqref="AA2"/>
    </sheetView>
  </sheetViews>
  <sheetFormatPr defaultColWidth="9.00390625" defaultRowHeight="15.75"/>
  <cols>
    <col min="1" max="1" width="13.625" style="1" customWidth="1"/>
    <col min="2" max="2" width="54.00390625" style="28" customWidth="1"/>
    <col min="3" max="3" width="32.00390625" style="3" customWidth="1"/>
    <col min="4" max="4" width="39.625" style="1" customWidth="1"/>
    <col min="5" max="5" width="40.25390625" style="1" customWidth="1"/>
    <col min="6" max="6" width="39.00390625" style="1" customWidth="1"/>
    <col min="7" max="7" width="37.50390625" style="1" customWidth="1"/>
    <col min="8" max="8" width="39.875" style="1" bestFit="1" customWidth="1"/>
    <col min="9" max="9" width="34.50390625" style="1" bestFit="1" customWidth="1"/>
    <col min="10" max="10" width="44.125" style="1" customWidth="1"/>
    <col min="11" max="11" width="29.00390625" style="1" customWidth="1"/>
    <col min="12" max="14" width="18.125" style="1" bestFit="1" customWidth="1"/>
    <col min="15" max="15" width="22.00390625" style="1" customWidth="1"/>
    <col min="16" max="16" width="44.875" style="1" customWidth="1"/>
    <col min="17" max="17" width="36.75390625" style="1" bestFit="1" customWidth="1"/>
    <col min="18" max="18" width="34.00390625" style="1" bestFit="1" customWidth="1"/>
    <col min="19" max="19" width="23.125" style="1" bestFit="1" customWidth="1"/>
    <col min="20" max="20" width="39.50390625" style="1" bestFit="1" customWidth="1"/>
    <col min="21" max="21" width="56.25390625" style="1" bestFit="1" customWidth="1"/>
    <col min="22" max="22" width="37.125" style="1" bestFit="1" customWidth="1"/>
    <col min="23" max="23" width="39.875" style="1" bestFit="1" customWidth="1"/>
    <col min="24" max="24" width="44.25390625" style="1" customWidth="1"/>
    <col min="25" max="25" width="40.125" style="1" customWidth="1"/>
    <col min="26" max="26" width="43.25390625" style="1" customWidth="1"/>
    <col min="27" max="27" width="50.375" style="11" customWidth="1"/>
    <col min="28" max="28" width="9.00390625" style="34" customWidth="1"/>
    <col min="29" max="16384" width="9.00390625" style="1" customWidth="1"/>
  </cols>
  <sheetData>
    <row r="1" s="40" customFormat="1" ht="18.75">
      <c r="AA1" s="362" t="s">
        <v>411</v>
      </c>
    </row>
    <row r="2" spans="12:27" s="40" customFormat="1" ht="18.75">
      <c r="L2" s="312"/>
      <c r="M2" s="312"/>
      <c r="N2" s="312"/>
      <c r="O2" s="312"/>
      <c r="P2" s="312"/>
      <c r="AA2" s="363" t="s">
        <v>463</v>
      </c>
    </row>
    <row r="3" spans="12:16" s="40" customFormat="1" ht="12">
      <c r="L3" s="41"/>
      <c r="M3" s="41"/>
      <c r="N3" s="41"/>
      <c r="O3" s="41"/>
      <c r="P3" s="41"/>
    </row>
    <row r="4" spans="1:25" s="40" customFormat="1" ht="18.75">
      <c r="A4" s="88"/>
      <c r="B4" s="313" t="s">
        <v>289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" s="40" customFormat="1" ht="18.75">
      <c r="A5" s="166"/>
      <c r="B5" s="313" t="s">
        <v>412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</row>
    <row r="6" spans="2:16" s="40" customFormat="1" ht="15.7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25" s="40" customFormat="1" ht="21.75" customHeight="1">
      <c r="A7" s="160"/>
      <c r="B7" s="289" t="s">
        <v>419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="40" customFormat="1" ht="15.75" customHeight="1">
      <c r="A8" s="86"/>
    </row>
    <row r="9" s="40" customFormat="1" ht="12"/>
    <row r="10" spans="1:23" s="40" customFormat="1" ht="16.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</row>
    <row r="11" spans="1:23" s="40" customFormat="1" ht="1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34"/>
      <c r="R11" s="34"/>
      <c r="S11" s="34"/>
      <c r="T11" s="34"/>
      <c r="U11" s="245"/>
      <c r="V11" s="245"/>
      <c r="W11" s="245"/>
    </row>
    <row r="12" spans="1:64" s="62" customFormat="1" ht="15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289"/>
      <c r="Y12" s="289"/>
      <c r="Z12" s="289"/>
      <c r="AA12" s="289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62" customFormat="1" ht="18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289"/>
      <c r="Y13" s="289"/>
      <c r="Z13" s="289"/>
      <c r="AA13" s="289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28" s="5" customFormat="1" ht="15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7"/>
    </row>
    <row r="15" spans="1:28" s="3" customFormat="1" ht="33.75" customHeight="1">
      <c r="A15" s="314" t="s">
        <v>26</v>
      </c>
      <c r="B15" s="316" t="s">
        <v>0</v>
      </c>
      <c r="C15" s="318" t="s">
        <v>96</v>
      </c>
      <c r="D15" s="310" t="s">
        <v>291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4"/>
    </row>
    <row r="16" spans="1:27" ht="137.25" customHeight="1">
      <c r="A16" s="314"/>
      <c r="B16" s="317"/>
      <c r="C16" s="318"/>
      <c r="D16" s="310" t="s">
        <v>5</v>
      </c>
      <c r="E16" s="311"/>
      <c r="F16" s="311"/>
      <c r="G16" s="311"/>
      <c r="H16" s="311"/>
      <c r="I16" s="311"/>
      <c r="J16" s="311"/>
      <c r="K16" s="311"/>
      <c r="L16" s="310" t="s">
        <v>6</v>
      </c>
      <c r="M16" s="311"/>
      <c r="N16" s="311"/>
      <c r="O16" s="311"/>
      <c r="P16" s="311"/>
      <c r="Q16" s="314" t="s">
        <v>3</v>
      </c>
      <c r="R16" s="314"/>
      <c r="S16" s="314"/>
      <c r="T16" s="314" t="s">
        <v>4</v>
      </c>
      <c r="U16" s="314"/>
      <c r="V16" s="314" t="s">
        <v>1</v>
      </c>
      <c r="W16" s="314"/>
      <c r="X16" s="314"/>
      <c r="Y16" s="314" t="s">
        <v>2</v>
      </c>
      <c r="Z16" s="314"/>
      <c r="AA16" s="156" t="s">
        <v>95</v>
      </c>
    </row>
    <row r="17" spans="1:28" s="6" customFormat="1" ht="99.75" customHeight="1">
      <c r="A17" s="314"/>
      <c r="B17" s="317"/>
      <c r="C17" s="318"/>
      <c r="D17" s="217" t="s">
        <v>420</v>
      </c>
      <c r="E17" s="217" t="s">
        <v>421</v>
      </c>
      <c r="F17" s="217" t="s">
        <v>422</v>
      </c>
      <c r="G17" s="215" t="s">
        <v>423</v>
      </c>
      <c r="H17" s="215" t="s">
        <v>424</v>
      </c>
      <c r="I17" s="216" t="s">
        <v>425</v>
      </c>
      <c r="J17" s="216" t="s">
        <v>426</v>
      </c>
      <c r="K17" s="215" t="s">
        <v>427</v>
      </c>
      <c r="L17" s="215" t="s">
        <v>428</v>
      </c>
      <c r="M17" s="215" t="s">
        <v>429</v>
      </c>
      <c r="N17" s="215" t="s">
        <v>430</v>
      </c>
      <c r="O17" s="215" t="s">
        <v>431</v>
      </c>
      <c r="P17" s="215" t="s">
        <v>432</v>
      </c>
      <c r="Q17" s="215" t="s">
        <v>433</v>
      </c>
      <c r="R17" s="215" t="s">
        <v>434</v>
      </c>
      <c r="S17" s="215" t="s">
        <v>435</v>
      </c>
      <c r="T17" s="215" t="s">
        <v>436</v>
      </c>
      <c r="U17" s="215" t="s">
        <v>437</v>
      </c>
      <c r="V17" s="215" t="s">
        <v>438</v>
      </c>
      <c r="W17" s="215" t="s">
        <v>439</v>
      </c>
      <c r="X17" s="215" t="s">
        <v>440</v>
      </c>
      <c r="Y17" s="215" t="s">
        <v>441</v>
      </c>
      <c r="Z17" s="215" t="s">
        <v>442</v>
      </c>
      <c r="AA17" s="218" t="s">
        <v>443</v>
      </c>
      <c r="AB17" s="10"/>
    </row>
    <row r="18" spans="1:28" s="3" customFormat="1" ht="29.25" customHeight="1">
      <c r="A18" s="278">
        <v>1</v>
      </c>
      <c r="B18" s="278">
        <v>2</v>
      </c>
      <c r="C18" s="278">
        <v>3</v>
      </c>
      <c r="D18" s="274" t="s">
        <v>12</v>
      </c>
      <c r="E18" s="274" t="s">
        <v>13</v>
      </c>
      <c r="F18" s="274" t="s">
        <v>14</v>
      </c>
      <c r="G18" s="274" t="s">
        <v>22</v>
      </c>
      <c r="H18" s="274" t="s">
        <v>53</v>
      </c>
      <c r="I18" s="274" t="s">
        <v>54</v>
      </c>
      <c r="J18" s="274" t="s">
        <v>55</v>
      </c>
      <c r="K18" s="274" t="s">
        <v>56</v>
      </c>
      <c r="L18" s="274" t="s">
        <v>7</v>
      </c>
      <c r="M18" s="274" t="s">
        <v>8</v>
      </c>
      <c r="N18" s="274" t="s">
        <v>15</v>
      </c>
      <c r="O18" s="274" t="s">
        <v>16</v>
      </c>
      <c r="P18" s="274" t="s">
        <v>27</v>
      </c>
      <c r="Q18" s="274" t="s">
        <v>9</v>
      </c>
      <c r="R18" s="274" t="s">
        <v>10</v>
      </c>
      <c r="S18" s="274" t="s">
        <v>11</v>
      </c>
      <c r="T18" s="274" t="s">
        <v>17</v>
      </c>
      <c r="U18" s="274" t="s">
        <v>18</v>
      </c>
      <c r="V18" s="274" t="s">
        <v>19</v>
      </c>
      <c r="W18" s="274" t="s">
        <v>20</v>
      </c>
      <c r="X18" s="274" t="s">
        <v>21</v>
      </c>
      <c r="Y18" s="274" t="s">
        <v>23</v>
      </c>
      <c r="Z18" s="274" t="s">
        <v>24</v>
      </c>
      <c r="AA18" s="274" t="s">
        <v>25</v>
      </c>
      <c r="AB18" s="34"/>
    </row>
    <row r="19" spans="1:27" s="186" customFormat="1" ht="32.25" customHeight="1">
      <c r="A19" s="274" t="s">
        <v>97</v>
      </c>
      <c r="B19" s="275" t="s">
        <v>85</v>
      </c>
      <c r="C19" s="182" t="s">
        <v>84</v>
      </c>
      <c r="D19" s="279">
        <f aca="true" t="shared" si="0" ref="D19:AA19">SUM(D20:D25)</f>
        <v>0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0</v>
      </c>
      <c r="I19" s="279">
        <f t="shared" si="0"/>
        <v>0</v>
      </c>
      <c r="J19" s="279">
        <f t="shared" si="0"/>
        <v>0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0"/>
        <v>0</v>
      </c>
      <c r="U19" s="279">
        <f t="shared" si="0"/>
        <v>0</v>
      </c>
      <c r="V19" s="279">
        <f t="shared" si="0"/>
        <v>0</v>
      </c>
      <c r="W19" s="279">
        <f t="shared" si="0"/>
        <v>0</v>
      </c>
      <c r="X19" s="279">
        <f t="shared" si="0"/>
        <v>0</v>
      </c>
      <c r="Y19" s="279">
        <f t="shared" si="0"/>
        <v>0</v>
      </c>
      <c r="Z19" s="279">
        <f t="shared" si="0"/>
        <v>0.6839999999999999</v>
      </c>
      <c r="AA19" s="279">
        <f t="shared" si="0"/>
        <v>0</v>
      </c>
    </row>
    <row r="20" spans="1:27" s="185" customFormat="1" ht="32.25" customHeight="1">
      <c r="A20" s="274" t="s">
        <v>87</v>
      </c>
      <c r="B20" s="275" t="s">
        <v>83</v>
      </c>
      <c r="C20" s="182" t="s">
        <v>84</v>
      </c>
      <c r="D20" s="279">
        <f aca="true" t="shared" si="1" ref="D20:AA20">D27</f>
        <v>0</v>
      </c>
      <c r="E20" s="279">
        <f t="shared" si="1"/>
        <v>0</v>
      </c>
      <c r="F20" s="279">
        <f t="shared" si="1"/>
        <v>0</v>
      </c>
      <c r="G20" s="279">
        <f t="shared" si="1"/>
        <v>0</v>
      </c>
      <c r="H20" s="279">
        <f t="shared" si="1"/>
        <v>0</v>
      </c>
      <c r="I20" s="279">
        <f t="shared" si="1"/>
        <v>0</v>
      </c>
      <c r="J20" s="279">
        <f t="shared" si="1"/>
        <v>0</v>
      </c>
      <c r="K20" s="279">
        <f t="shared" si="1"/>
        <v>0</v>
      </c>
      <c r="L20" s="279">
        <f t="shared" si="1"/>
        <v>0</v>
      </c>
      <c r="M20" s="279">
        <f t="shared" si="1"/>
        <v>0</v>
      </c>
      <c r="N20" s="279">
        <f t="shared" si="1"/>
        <v>0</v>
      </c>
      <c r="O20" s="279">
        <f t="shared" si="1"/>
        <v>0</v>
      </c>
      <c r="P20" s="279">
        <f t="shared" si="1"/>
        <v>0</v>
      </c>
      <c r="Q20" s="279">
        <f t="shared" si="1"/>
        <v>0</v>
      </c>
      <c r="R20" s="279">
        <f t="shared" si="1"/>
        <v>0</v>
      </c>
      <c r="S20" s="279">
        <f t="shared" si="1"/>
        <v>0</v>
      </c>
      <c r="T20" s="279">
        <f t="shared" si="1"/>
        <v>0</v>
      </c>
      <c r="U20" s="279">
        <f t="shared" si="1"/>
        <v>0</v>
      </c>
      <c r="V20" s="279">
        <f t="shared" si="1"/>
        <v>0</v>
      </c>
      <c r="W20" s="279">
        <f t="shared" si="1"/>
        <v>0</v>
      </c>
      <c r="X20" s="279">
        <f t="shared" si="1"/>
        <v>0</v>
      </c>
      <c r="Y20" s="279">
        <f t="shared" si="1"/>
        <v>0</v>
      </c>
      <c r="Z20" s="279">
        <f t="shared" si="1"/>
        <v>0</v>
      </c>
      <c r="AA20" s="279">
        <f t="shared" si="1"/>
        <v>0</v>
      </c>
    </row>
    <row r="21" spans="1:27" s="185" customFormat="1" ht="39.75" customHeight="1">
      <c r="A21" s="274" t="s">
        <v>88</v>
      </c>
      <c r="B21" s="275" t="s">
        <v>82</v>
      </c>
      <c r="C21" s="182" t="s">
        <v>84</v>
      </c>
      <c r="D21" s="279">
        <f aca="true" t="shared" si="2" ref="D21:AA21">D39</f>
        <v>0</v>
      </c>
      <c r="E21" s="279">
        <f t="shared" si="2"/>
        <v>0</v>
      </c>
      <c r="F21" s="279">
        <f t="shared" si="2"/>
        <v>0</v>
      </c>
      <c r="G21" s="279">
        <f t="shared" si="2"/>
        <v>0</v>
      </c>
      <c r="H21" s="279">
        <f t="shared" si="2"/>
        <v>0</v>
      </c>
      <c r="I21" s="279">
        <f t="shared" si="2"/>
        <v>0</v>
      </c>
      <c r="J21" s="279">
        <f t="shared" si="2"/>
        <v>0</v>
      </c>
      <c r="K21" s="279">
        <f t="shared" si="2"/>
        <v>0</v>
      </c>
      <c r="L21" s="279">
        <f t="shared" si="2"/>
        <v>0</v>
      </c>
      <c r="M21" s="279">
        <f t="shared" si="2"/>
        <v>0</v>
      </c>
      <c r="N21" s="279">
        <f t="shared" si="2"/>
        <v>0</v>
      </c>
      <c r="O21" s="279">
        <f t="shared" si="2"/>
        <v>0</v>
      </c>
      <c r="P21" s="279">
        <f t="shared" si="2"/>
        <v>0</v>
      </c>
      <c r="Q21" s="279">
        <f t="shared" si="2"/>
        <v>0</v>
      </c>
      <c r="R21" s="279">
        <f t="shared" si="2"/>
        <v>0</v>
      </c>
      <c r="S21" s="279">
        <f t="shared" si="2"/>
        <v>0</v>
      </c>
      <c r="T21" s="279">
        <f t="shared" si="2"/>
        <v>0</v>
      </c>
      <c r="U21" s="279">
        <f t="shared" si="2"/>
        <v>0</v>
      </c>
      <c r="V21" s="279">
        <f t="shared" si="2"/>
        <v>0</v>
      </c>
      <c r="W21" s="279">
        <f t="shared" si="2"/>
        <v>0</v>
      </c>
      <c r="X21" s="279">
        <f t="shared" si="2"/>
        <v>0</v>
      </c>
      <c r="Y21" s="279">
        <f t="shared" si="2"/>
        <v>0</v>
      </c>
      <c r="Z21" s="279">
        <f t="shared" si="2"/>
        <v>0</v>
      </c>
      <c r="AA21" s="279">
        <f t="shared" si="2"/>
        <v>0</v>
      </c>
    </row>
    <row r="22" spans="1:27" s="185" customFormat="1" ht="69.75" customHeight="1">
      <c r="A22" s="274" t="s">
        <v>89</v>
      </c>
      <c r="B22" s="275" t="s">
        <v>81</v>
      </c>
      <c r="C22" s="182" t="s">
        <v>84</v>
      </c>
      <c r="D22" s="279">
        <f aca="true" t="shared" si="3" ref="D22:AA22">D51</f>
        <v>0</v>
      </c>
      <c r="E22" s="279">
        <f t="shared" si="3"/>
        <v>0</v>
      </c>
      <c r="F22" s="279">
        <f t="shared" si="3"/>
        <v>0</v>
      </c>
      <c r="G22" s="279">
        <f t="shared" si="3"/>
        <v>0</v>
      </c>
      <c r="H22" s="279">
        <f t="shared" si="3"/>
        <v>0</v>
      </c>
      <c r="I22" s="279">
        <f t="shared" si="3"/>
        <v>0</v>
      </c>
      <c r="J22" s="279">
        <f t="shared" si="3"/>
        <v>0</v>
      </c>
      <c r="K22" s="279">
        <f t="shared" si="3"/>
        <v>0</v>
      </c>
      <c r="L22" s="279">
        <f t="shared" si="3"/>
        <v>0</v>
      </c>
      <c r="M22" s="279">
        <f t="shared" si="3"/>
        <v>0</v>
      </c>
      <c r="N22" s="279">
        <f t="shared" si="3"/>
        <v>0</v>
      </c>
      <c r="O22" s="279">
        <f t="shared" si="3"/>
        <v>0</v>
      </c>
      <c r="P22" s="279">
        <f t="shared" si="3"/>
        <v>0</v>
      </c>
      <c r="Q22" s="279">
        <f t="shared" si="3"/>
        <v>0</v>
      </c>
      <c r="R22" s="279">
        <f t="shared" si="3"/>
        <v>0</v>
      </c>
      <c r="S22" s="279">
        <f t="shared" si="3"/>
        <v>0</v>
      </c>
      <c r="T22" s="279">
        <f t="shared" si="3"/>
        <v>0</v>
      </c>
      <c r="U22" s="279">
        <f t="shared" si="3"/>
        <v>0</v>
      </c>
      <c r="V22" s="279">
        <f t="shared" si="3"/>
        <v>0</v>
      </c>
      <c r="W22" s="279">
        <f t="shared" si="3"/>
        <v>0</v>
      </c>
      <c r="X22" s="279">
        <f t="shared" si="3"/>
        <v>0</v>
      </c>
      <c r="Y22" s="279">
        <f t="shared" si="3"/>
        <v>0</v>
      </c>
      <c r="Z22" s="279">
        <f t="shared" si="3"/>
        <v>0</v>
      </c>
      <c r="AA22" s="279">
        <f t="shared" si="3"/>
        <v>0</v>
      </c>
    </row>
    <row r="23" spans="1:27" s="185" customFormat="1" ht="31.5">
      <c r="A23" s="274" t="s">
        <v>90</v>
      </c>
      <c r="B23" s="275" t="s">
        <v>80</v>
      </c>
      <c r="C23" s="182" t="s">
        <v>84</v>
      </c>
      <c r="D23" s="279">
        <f aca="true" t="shared" si="4" ref="D23:AA25">D54</f>
        <v>0</v>
      </c>
      <c r="E23" s="279">
        <f t="shared" si="4"/>
        <v>0</v>
      </c>
      <c r="F23" s="279">
        <f t="shared" si="4"/>
        <v>0</v>
      </c>
      <c r="G23" s="279">
        <f t="shared" si="4"/>
        <v>0</v>
      </c>
      <c r="H23" s="279">
        <f t="shared" si="4"/>
        <v>0</v>
      </c>
      <c r="I23" s="279">
        <f t="shared" si="4"/>
        <v>0</v>
      </c>
      <c r="J23" s="279">
        <f t="shared" si="4"/>
        <v>0</v>
      </c>
      <c r="K23" s="279">
        <f t="shared" si="4"/>
        <v>0</v>
      </c>
      <c r="L23" s="279">
        <f t="shared" si="4"/>
        <v>0</v>
      </c>
      <c r="M23" s="279">
        <f t="shared" si="4"/>
        <v>0</v>
      </c>
      <c r="N23" s="279">
        <f t="shared" si="4"/>
        <v>0</v>
      </c>
      <c r="O23" s="279">
        <f t="shared" si="4"/>
        <v>0</v>
      </c>
      <c r="P23" s="279">
        <f t="shared" si="4"/>
        <v>0</v>
      </c>
      <c r="Q23" s="279">
        <f t="shared" si="4"/>
        <v>0</v>
      </c>
      <c r="R23" s="279">
        <f t="shared" si="4"/>
        <v>0</v>
      </c>
      <c r="S23" s="279">
        <f t="shared" si="4"/>
        <v>0</v>
      </c>
      <c r="T23" s="279">
        <f t="shared" si="4"/>
        <v>0</v>
      </c>
      <c r="U23" s="279">
        <f t="shared" si="4"/>
        <v>0</v>
      </c>
      <c r="V23" s="279">
        <f t="shared" si="4"/>
        <v>0</v>
      </c>
      <c r="W23" s="279">
        <f t="shared" si="4"/>
        <v>0</v>
      </c>
      <c r="X23" s="279">
        <f t="shared" si="4"/>
        <v>0</v>
      </c>
      <c r="Y23" s="279">
        <f t="shared" si="4"/>
        <v>0</v>
      </c>
      <c r="Z23" s="279">
        <f t="shared" si="4"/>
        <v>0</v>
      </c>
      <c r="AA23" s="279">
        <f t="shared" si="4"/>
        <v>0</v>
      </c>
    </row>
    <row r="24" spans="1:27" s="185" customFormat="1" ht="31.5">
      <c r="A24" s="274" t="s">
        <v>98</v>
      </c>
      <c r="B24" s="275" t="s">
        <v>79</v>
      </c>
      <c r="C24" s="182" t="s">
        <v>84</v>
      </c>
      <c r="D24" s="279">
        <f t="shared" si="4"/>
        <v>0</v>
      </c>
      <c r="E24" s="279">
        <f t="shared" si="4"/>
        <v>0</v>
      </c>
      <c r="F24" s="279">
        <f t="shared" si="4"/>
        <v>0</v>
      </c>
      <c r="G24" s="279">
        <f t="shared" si="4"/>
        <v>0</v>
      </c>
      <c r="H24" s="279">
        <f t="shared" si="4"/>
        <v>0</v>
      </c>
      <c r="I24" s="279">
        <f t="shared" si="4"/>
        <v>0</v>
      </c>
      <c r="J24" s="279">
        <f t="shared" si="4"/>
        <v>0</v>
      </c>
      <c r="K24" s="279">
        <f t="shared" si="4"/>
        <v>0</v>
      </c>
      <c r="L24" s="279">
        <f t="shared" si="4"/>
        <v>0</v>
      </c>
      <c r="M24" s="279">
        <f t="shared" si="4"/>
        <v>0</v>
      </c>
      <c r="N24" s="279">
        <f t="shared" si="4"/>
        <v>0</v>
      </c>
      <c r="O24" s="279">
        <f t="shared" si="4"/>
        <v>0</v>
      </c>
      <c r="P24" s="279">
        <f t="shared" si="4"/>
        <v>0</v>
      </c>
      <c r="Q24" s="279">
        <f t="shared" si="4"/>
        <v>0</v>
      </c>
      <c r="R24" s="279">
        <f t="shared" si="4"/>
        <v>0</v>
      </c>
      <c r="S24" s="279">
        <f t="shared" si="4"/>
        <v>0</v>
      </c>
      <c r="T24" s="279">
        <f t="shared" si="4"/>
        <v>0</v>
      </c>
      <c r="U24" s="279">
        <f t="shared" si="4"/>
        <v>0</v>
      </c>
      <c r="V24" s="279">
        <f t="shared" si="4"/>
        <v>0</v>
      </c>
      <c r="W24" s="279">
        <f t="shared" si="4"/>
        <v>0</v>
      </c>
      <c r="X24" s="279">
        <f t="shared" si="4"/>
        <v>0</v>
      </c>
      <c r="Y24" s="279">
        <f t="shared" si="4"/>
        <v>0</v>
      </c>
      <c r="Z24" s="279">
        <f t="shared" si="4"/>
        <v>0</v>
      </c>
      <c r="AA24" s="279">
        <f t="shared" si="4"/>
        <v>0</v>
      </c>
    </row>
    <row r="25" spans="1:27" s="185" customFormat="1" ht="25.5" customHeight="1">
      <c r="A25" s="274" t="s">
        <v>99</v>
      </c>
      <c r="B25" s="280" t="s">
        <v>78</v>
      </c>
      <c r="C25" s="182" t="s">
        <v>84</v>
      </c>
      <c r="D25" s="279">
        <f t="shared" si="4"/>
        <v>0</v>
      </c>
      <c r="E25" s="279">
        <f t="shared" si="4"/>
        <v>0</v>
      </c>
      <c r="F25" s="279">
        <f t="shared" si="4"/>
        <v>0</v>
      </c>
      <c r="G25" s="279">
        <f t="shared" si="4"/>
        <v>0</v>
      </c>
      <c r="H25" s="279">
        <f t="shared" si="4"/>
        <v>0</v>
      </c>
      <c r="I25" s="279">
        <f t="shared" si="4"/>
        <v>0</v>
      </c>
      <c r="J25" s="279">
        <f t="shared" si="4"/>
        <v>0</v>
      </c>
      <c r="K25" s="279">
        <f t="shared" si="4"/>
        <v>0</v>
      </c>
      <c r="L25" s="279">
        <f t="shared" si="4"/>
        <v>0</v>
      </c>
      <c r="M25" s="279">
        <f t="shared" si="4"/>
        <v>0</v>
      </c>
      <c r="N25" s="279">
        <f t="shared" si="4"/>
        <v>0</v>
      </c>
      <c r="O25" s="279">
        <f t="shared" si="4"/>
        <v>0</v>
      </c>
      <c r="P25" s="279">
        <f t="shared" si="4"/>
        <v>0</v>
      </c>
      <c r="Q25" s="279">
        <f t="shared" si="4"/>
        <v>0</v>
      </c>
      <c r="R25" s="279">
        <f t="shared" si="4"/>
        <v>0</v>
      </c>
      <c r="S25" s="279">
        <f t="shared" si="4"/>
        <v>0</v>
      </c>
      <c r="T25" s="279">
        <f t="shared" si="4"/>
        <v>0</v>
      </c>
      <c r="U25" s="279">
        <f t="shared" si="4"/>
        <v>0</v>
      </c>
      <c r="V25" s="279">
        <f t="shared" si="4"/>
        <v>0</v>
      </c>
      <c r="W25" s="279">
        <f t="shared" si="4"/>
        <v>0</v>
      </c>
      <c r="X25" s="279">
        <f t="shared" si="4"/>
        <v>0</v>
      </c>
      <c r="Y25" s="279">
        <f t="shared" si="4"/>
        <v>0</v>
      </c>
      <c r="Z25" s="279">
        <f t="shared" si="4"/>
        <v>0.6839999999999999</v>
      </c>
      <c r="AA25" s="279">
        <f t="shared" si="4"/>
        <v>0</v>
      </c>
    </row>
    <row r="26" spans="1:27" s="185" customFormat="1" ht="27" customHeight="1">
      <c r="A26" s="274" t="s">
        <v>28</v>
      </c>
      <c r="B26" s="281" t="s">
        <v>117</v>
      </c>
      <c r="C26" s="182" t="s">
        <v>84</v>
      </c>
      <c r="D26" s="259" t="s">
        <v>116</v>
      </c>
      <c r="E26" s="259" t="s">
        <v>116</v>
      </c>
      <c r="F26" s="259" t="s">
        <v>116</v>
      </c>
      <c r="G26" s="259" t="s">
        <v>116</v>
      </c>
      <c r="H26" s="259" t="s">
        <v>116</v>
      </c>
      <c r="I26" s="259" t="s">
        <v>116</v>
      </c>
      <c r="J26" s="259" t="s">
        <v>116</v>
      </c>
      <c r="K26" s="259" t="s">
        <v>116</v>
      </c>
      <c r="L26" s="259" t="s">
        <v>116</v>
      </c>
      <c r="M26" s="259" t="s">
        <v>116</v>
      </c>
      <c r="N26" s="259" t="s">
        <v>116</v>
      </c>
      <c r="O26" s="259" t="s">
        <v>116</v>
      </c>
      <c r="P26" s="259" t="s">
        <v>116</v>
      </c>
      <c r="Q26" s="259" t="s">
        <v>116</v>
      </c>
      <c r="R26" s="259" t="s">
        <v>116</v>
      </c>
      <c r="S26" s="259" t="s">
        <v>116</v>
      </c>
      <c r="T26" s="259" t="s">
        <v>116</v>
      </c>
      <c r="U26" s="259" t="s">
        <v>116</v>
      </c>
      <c r="V26" s="259" t="s">
        <v>116</v>
      </c>
      <c r="W26" s="259" t="s">
        <v>116</v>
      </c>
      <c r="X26" s="259" t="s">
        <v>116</v>
      </c>
      <c r="Y26" s="259" t="s">
        <v>116</v>
      </c>
      <c r="Z26" s="259" t="s">
        <v>116</v>
      </c>
      <c r="AA26" s="259" t="s">
        <v>116</v>
      </c>
    </row>
    <row r="27" spans="1:27" s="185" customFormat="1" ht="27" customHeight="1">
      <c r="A27" s="274" t="s">
        <v>29</v>
      </c>
      <c r="B27" s="275" t="s">
        <v>57</v>
      </c>
      <c r="C27" s="182" t="s">
        <v>84</v>
      </c>
      <c r="D27" s="259">
        <f aca="true" t="shared" si="5" ref="D27:AA27">SUM(D28,D32,D35,D36)</f>
        <v>0</v>
      </c>
      <c r="E27" s="259">
        <f t="shared" si="5"/>
        <v>0</v>
      </c>
      <c r="F27" s="259">
        <f t="shared" si="5"/>
        <v>0</v>
      </c>
      <c r="G27" s="259">
        <f t="shared" si="5"/>
        <v>0</v>
      </c>
      <c r="H27" s="259">
        <f t="shared" si="5"/>
        <v>0</v>
      </c>
      <c r="I27" s="259">
        <f t="shared" si="5"/>
        <v>0</v>
      </c>
      <c r="J27" s="259">
        <f t="shared" si="5"/>
        <v>0</v>
      </c>
      <c r="K27" s="259">
        <f t="shared" si="5"/>
        <v>0</v>
      </c>
      <c r="L27" s="259">
        <f t="shared" si="5"/>
        <v>0</v>
      </c>
      <c r="M27" s="259">
        <f t="shared" si="5"/>
        <v>0</v>
      </c>
      <c r="N27" s="259">
        <f t="shared" si="5"/>
        <v>0</v>
      </c>
      <c r="O27" s="259">
        <f t="shared" si="5"/>
        <v>0</v>
      </c>
      <c r="P27" s="259">
        <f t="shared" si="5"/>
        <v>0</v>
      </c>
      <c r="Q27" s="259">
        <f t="shared" si="5"/>
        <v>0</v>
      </c>
      <c r="R27" s="259">
        <f t="shared" si="5"/>
        <v>0</v>
      </c>
      <c r="S27" s="259">
        <f t="shared" si="5"/>
        <v>0</v>
      </c>
      <c r="T27" s="259">
        <f t="shared" si="5"/>
        <v>0</v>
      </c>
      <c r="U27" s="259">
        <f t="shared" si="5"/>
        <v>0</v>
      </c>
      <c r="V27" s="259">
        <f t="shared" si="5"/>
        <v>0</v>
      </c>
      <c r="W27" s="259">
        <f t="shared" si="5"/>
        <v>0</v>
      </c>
      <c r="X27" s="259">
        <f t="shared" si="5"/>
        <v>0</v>
      </c>
      <c r="Y27" s="259">
        <f t="shared" si="5"/>
        <v>0</v>
      </c>
      <c r="Z27" s="259">
        <f t="shared" si="5"/>
        <v>0</v>
      </c>
      <c r="AA27" s="259">
        <f t="shared" si="5"/>
        <v>0</v>
      </c>
    </row>
    <row r="28" spans="1:27" s="185" customFormat="1" ht="31.5">
      <c r="A28" s="274" t="s">
        <v>31</v>
      </c>
      <c r="B28" s="275" t="s">
        <v>58</v>
      </c>
      <c r="C28" s="182" t="s">
        <v>84</v>
      </c>
      <c r="D28" s="259">
        <f aca="true" t="shared" si="6" ref="D28:AA28">SUM(D29,D30,D31)</f>
        <v>0</v>
      </c>
      <c r="E28" s="259">
        <f t="shared" si="6"/>
        <v>0</v>
      </c>
      <c r="F28" s="259">
        <f t="shared" si="6"/>
        <v>0</v>
      </c>
      <c r="G28" s="259">
        <f t="shared" si="6"/>
        <v>0</v>
      </c>
      <c r="H28" s="259">
        <f t="shared" si="6"/>
        <v>0</v>
      </c>
      <c r="I28" s="259">
        <f t="shared" si="6"/>
        <v>0</v>
      </c>
      <c r="J28" s="259">
        <f t="shared" si="6"/>
        <v>0</v>
      </c>
      <c r="K28" s="259">
        <f t="shared" si="6"/>
        <v>0</v>
      </c>
      <c r="L28" s="259">
        <f t="shared" si="6"/>
        <v>0</v>
      </c>
      <c r="M28" s="259">
        <f t="shared" si="6"/>
        <v>0</v>
      </c>
      <c r="N28" s="259">
        <f t="shared" si="6"/>
        <v>0</v>
      </c>
      <c r="O28" s="259">
        <f t="shared" si="6"/>
        <v>0</v>
      </c>
      <c r="P28" s="259">
        <f t="shared" si="6"/>
        <v>0</v>
      </c>
      <c r="Q28" s="259">
        <f t="shared" si="6"/>
        <v>0</v>
      </c>
      <c r="R28" s="259">
        <f t="shared" si="6"/>
        <v>0</v>
      </c>
      <c r="S28" s="259">
        <f t="shared" si="6"/>
        <v>0</v>
      </c>
      <c r="T28" s="259">
        <f t="shared" si="6"/>
        <v>0</v>
      </c>
      <c r="U28" s="259">
        <f t="shared" si="6"/>
        <v>0</v>
      </c>
      <c r="V28" s="259">
        <f t="shared" si="6"/>
        <v>0</v>
      </c>
      <c r="W28" s="259">
        <f t="shared" si="6"/>
        <v>0</v>
      </c>
      <c r="X28" s="259">
        <f t="shared" si="6"/>
        <v>0</v>
      </c>
      <c r="Y28" s="259">
        <f t="shared" si="6"/>
        <v>0</v>
      </c>
      <c r="Z28" s="259">
        <f t="shared" si="6"/>
        <v>0</v>
      </c>
      <c r="AA28" s="259">
        <f t="shared" si="6"/>
        <v>0</v>
      </c>
    </row>
    <row r="29" spans="1:27" s="185" customFormat="1" ht="47.25">
      <c r="A29" s="274" t="s">
        <v>39</v>
      </c>
      <c r="B29" s="275" t="s">
        <v>59</v>
      </c>
      <c r="C29" s="182" t="s">
        <v>84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0</v>
      </c>
    </row>
    <row r="30" spans="1:27" s="185" customFormat="1" ht="47.25">
      <c r="A30" s="274" t="s">
        <v>40</v>
      </c>
      <c r="B30" s="275" t="s">
        <v>100</v>
      </c>
      <c r="C30" s="182" t="s">
        <v>84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</row>
    <row r="31" spans="1:27" s="185" customFormat="1" ht="31.5">
      <c r="A31" s="274" t="s">
        <v>41</v>
      </c>
      <c r="B31" s="275" t="s">
        <v>60</v>
      </c>
      <c r="C31" s="182" t="s">
        <v>84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0</v>
      </c>
      <c r="AA31" s="259">
        <v>0</v>
      </c>
    </row>
    <row r="32" spans="1:27" s="185" customFormat="1" ht="31.5">
      <c r="A32" s="274" t="s">
        <v>32</v>
      </c>
      <c r="B32" s="275" t="s">
        <v>61</v>
      </c>
      <c r="C32" s="182" t="s">
        <v>84</v>
      </c>
      <c r="D32" s="259">
        <f aca="true" t="shared" si="7" ref="D32:AA32">SUM(D33,D34)</f>
        <v>0</v>
      </c>
      <c r="E32" s="259">
        <f t="shared" si="7"/>
        <v>0</v>
      </c>
      <c r="F32" s="259">
        <f t="shared" si="7"/>
        <v>0</v>
      </c>
      <c r="G32" s="259">
        <f t="shared" si="7"/>
        <v>0</v>
      </c>
      <c r="H32" s="259">
        <f t="shared" si="7"/>
        <v>0</v>
      </c>
      <c r="I32" s="259">
        <f t="shared" si="7"/>
        <v>0</v>
      </c>
      <c r="J32" s="259">
        <f t="shared" si="7"/>
        <v>0</v>
      </c>
      <c r="K32" s="259">
        <f t="shared" si="7"/>
        <v>0</v>
      </c>
      <c r="L32" s="259">
        <f t="shared" si="7"/>
        <v>0</v>
      </c>
      <c r="M32" s="259">
        <f t="shared" si="7"/>
        <v>0</v>
      </c>
      <c r="N32" s="259">
        <f t="shared" si="7"/>
        <v>0</v>
      </c>
      <c r="O32" s="259">
        <f t="shared" si="7"/>
        <v>0</v>
      </c>
      <c r="P32" s="259">
        <f t="shared" si="7"/>
        <v>0</v>
      </c>
      <c r="Q32" s="259">
        <f t="shared" si="7"/>
        <v>0</v>
      </c>
      <c r="R32" s="259">
        <f t="shared" si="7"/>
        <v>0</v>
      </c>
      <c r="S32" s="259">
        <f t="shared" si="7"/>
        <v>0</v>
      </c>
      <c r="T32" s="259">
        <f t="shared" si="7"/>
        <v>0</v>
      </c>
      <c r="U32" s="259">
        <f t="shared" si="7"/>
        <v>0</v>
      </c>
      <c r="V32" s="259">
        <f t="shared" si="7"/>
        <v>0</v>
      </c>
      <c r="W32" s="259">
        <f t="shared" si="7"/>
        <v>0</v>
      </c>
      <c r="X32" s="259">
        <f t="shared" si="7"/>
        <v>0</v>
      </c>
      <c r="Y32" s="259">
        <f t="shared" si="7"/>
        <v>0</v>
      </c>
      <c r="Z32" s="259">
        <f t="shared" si="7"/>
        <v>0</v>
      </c>
      <c r="AA32" s="259">
        <f t="shared" si="7"/>
        <v>0</v>
      </c>
    </row>
    <row r="33" spans="1:27" s="185" customFormat="1" ht="47.25">
      <c r="A33" s="274" t="s">
        <v>42</v>
      </c>
      <c r="B33" s="275" t="s">
        <v>101</v>
      </c>
      <c r="C33" s="182" t="s">
        <v>84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</row>
    <row r="34" spans="1:27" s="185" customFormat="1" ht="31.5">
      <c r="A34" s="274" t="s">
        <v>43</v>
      </c>
      <c r="B34" s="275" t="s">
        <v>62</v>
      </c>
      <c r="C34" s="182" t="s">
        <v>84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</row>
    <row r="35" spans="1:27" s="185" customFormat="1" ht="31.5">
      <c r="A35" s="274" t="s">
        <v>33</v>
      </c>
      <c r="B35" s="275" t="s">
        <v>102</v>
      </c>
      <c r="C35" s="182" t="s">
        <v>84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0</v>
      </c>
      <c r="W35" s="259">
        <v>0</v>
      </c>
      <c r="X35" s="259">
        <v>0</v>
      </c>
      <c r="Y35" s="259">
        <v>0</v>
      </c>
      <c r="Z35" s="259">
        <v>0</v>
      </c>
      <c r="AA35" s="259">
        <v>0</v>
      </c>
    </row>
    <row r="36" spans="1:27" s="185" customFormat="1" ht="63">
      <c r="A36" s="274" t="s">
        <v>34</v>
      </c>
      <c r="B36" s="275" t="s">
        <v>103</v>
      </c>
      <c r="C36" s="182" t="s">
        <v>84</v>
      </c>
      <c r="D36" s="259">
        <f aca="true" t="shared" si="8" ref="D36:AA36">SUM(D37,D38)</f>
        <v>0</v>
      </c>
      <c r="E36" s="259">
        <f t="shared" si="8"/>
        <v>0</v>
      </c>
      <c r="F36" s="259">
        <f t="shared" si="8"/>
        <v>0</v>
      </c>
      <c r="G36" s="259">
        <f t="shared" si="8"/>
        <v>0</v>
      </c>
      <c r="H36" s="259">
        <f t="shared" si="8"/>
        <v>0</v>
      </c>
      <c r="I36" s="259">
        <f t="shared" si="8"/>
        <v>0</v>
      </c>
      <c r="J36" s="259">
        <f t="shared" si="8"/>
        <v>0</v>
      </c>
      <c r="K36" s="259">
        <f t="shared" si="8"/>
        <v>0</v>
      </c>
      <c r="L36" s="259">
        <f t="shared" si="8"/>
        <v>0</v>
      </c>
      <c r="M36" s="259">
        <f t="shared" si="8"/>
        <v>0</v>
      </c>
      <c r="N36" s="259">
        <f t="shared" si="8"/>
        <v>0</v>
      </c>
      <c r="O36" s="259">
        <f t="shared" si="8"/>
        <v>0</v>
      </c>
      <c r="P36" s="259">
        <f t="shared" si="8"/>
        <v>0</v>
      </c>
      <c r="Q36" s="259">
        <f t="shared" si="8"/>
        <v>0</v>
      </c>
      <c r="R36" s="259">
        <f t="shared" si="8"/>
        <v>0</v>
      </c>
      <c r="S36" s="259">
        <f t="shared" si="8"/>
        <v>0</v>
      </c>
      <c r="T36" s="259">
        <f t="shared" si="8"/>
        <v>0</v>
      </c>
      <c r="U36" s="259">
        <f t="shared" si="8"/>
        <v>0</v>
      </c>
      <c r="V36" s="259">
        <f t="shared" si="8"/>
        <v>0</v>
      </c>
      <c r="W36" s="259">
        <f t="shared" si="8"/>
        <v>0</v>
      </c>
      <c r="X36" s="259">
        <f t="shared" si="8"/>
        <v>0</v>
      </c>
      <c r="Y36" s="259">
        <f t="shared" si="8"/>
        <v>0</v>
      </c>
      <c r="Z36" s="259">
        <f t="shared" si="8"/>
        <v>0</v>
      </c>
      <c r="AA36" s="259">
        <f t="shared" si="8"/>
        <v>0</v>
      </c>
    </row>
    <row r="37" spans="1:27" s="185" customFormat="1" ht="35.25" customHeight="1">
      <c r="A37" s="274" t="s">
        <v>104</v>
      </c>
      <c r="B37" s="275" t="s">
        <v>63</v>
      </c>
      <c r="C37" s="182" t="s">
        <v>84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</row>
    <row r="38" spans="1:27" s="185" customFormat="1" ht="55.5" customHeight="1">
      <c r="A38" s="274" t="s">
        <v>105</v>
      </c>
      <c r="B38" s="271" t="s">
        <v>64</v>
      </c>
      <c r="C38" s="182" t="s">
        <v>84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0</v>
      </c>
    </row>
    <row r="39" spans="1:27" s="185" customFormat="1" ht="41.25" customHeight="1">
      <c r="A39" s="274" t="s">
        <v>30</v>
      </c>
      <c r="B39" s="275" t="s">
        <v>106</v>
      </c>
      <c r="C39" s="182" t="s">
        <v>84</v>
      </c>
      <c r="D39" s="259">
        <f aca="true" t="shared" si="9" ref="D39:AA39">SUM(D40,D43,D46,D48)</f>
        <v>0</v>
      </c>
      <c r="E39" s="259">
        <f t="shared" si="9"/>
        <v>0</v>
      </c>
      <c r="F39" s="259">
        <f t="shared" si="9"/>
        <v>0</v>
      </c>
      <c r="G39" s="259">
        <f t="shared" si="9"/>
        <v>0</v>
      </c>
      <c r="H39" s="259">
        <f t="shared" si="9"/>
        <v>0</v>
      </c>
      <c r="I39" s="259">
        <f t="shared" si="9"/>
        <v>0</v>
      </c>
      <c r="J39" s="259">
        <f t="shared" si="9"/>
        <v>0</v>
      </c>
      <c r="K39" s="259">
        <f t="shared" si="9"/>
        <v>0</v>
      </c>
      <c r="L39" s="259">
        <f t="shared" si="9"/>
        <v>0</v>
      </c>
      <c r="M39" s="259">
        <f t="shared" si="9"/>
        <v>0</v>
      </c>
      <c r="N39" s="259">
        <f t="shared" si="9"/>
        <v>0</v>
      </c>
      <c r="O39" s="259">
        <f t="shared" si="9"/>
        <v>0</v>
      </c>
      <c r="P39" s="259">
        <f t="shared" si="9"/>
        <v>0</v>
      </c>
      <c r="Q39" s="259">
        <f t="shared" si="9"/>
        <v>0</v>
      </c>
      <c r="R39" s="259">
        <f t="shared" si="9"/>
        <v>0</v>
      </c>
      <c r="S39" s="259">
        <f t="shared" si="9"/>
        <v>0</v>
      </c>
      <c r="T39" s="259">
        <f t="shared" si="9"/>
        <v>0</v>
      </c>
      <c r="U39" s="259">
        <f t="shared" si="9"/>
        <v>0</v>
      </c>
      <c r="V39" s="259">
        <f t="shared" si="9"/>
        <v>0</v>
      </c>
      <c r="W39" s="259">
        <f t="shared" si="9"/>
        <v>0</v>
      </c>
      <c r="X39" s="259">
        <f t="shared" si="9"/>
        <v>0</v>
      </c>
      <c r="Y39" s="259">
        <f t="shared" si="9"/>
        <v>0</v>
      </c>
      <c r="Z39" s="259">
        <f t="shared" si="9"/>
        <v>0</v>
      </c>
      <c r="AA39" s="259">
        <f t="shared" si="9"/>
        <v>0</v>
      </c>
    </row>
    <row r="40" spans="1:27" s="185" customFormat="1" ht="75.75" customHeight="1">
      <c r="A40" s="274" t="s">
        <v>35</v>
      </c>
      <c r="B40" s="275" t="s">
        <v>107</v>
      </c>
      <c r="C40" s="182" t="s">
        <v>84</v>
      </c>
      <c r="D40" s="259">
        <f aca="true" t="shared" si="10" ref="D40:AA40">SUM(D41,D42)</f>
        <v>0</v>
      </c>
      <c r="E40" s="259">
        <f t="shared" si="10"/>
        <v>0</v>
      </c>
      <c r="F40" s="259">
        <f t="shared" si="10"/>
        <v>0</v>
      </c>
      <c r="G40" s="259">
        <f t="shared" si="10"/>
        <v>0</v>
      </c>
      <c r="H40" s="259">
        <f t="shared" si="10"/>
        <v>0</v>
      </c>
      <c r="I40" s="259">
        <f t="shared" si="10"/>
        <v>0</v>
      </c>
      <c r="J40" s="259">
        <f t="shared" si="10"/>
        <v>0</v>
      </c>
      <c r="K40" s="259">
        <f t="shared" si="10"/>
        <v>0</v>
      </c>
      <c r="L40" s="259">
        <f t="shared" si="10"/>
        <v>0</v>
      </c>
      <c r="M40" s="259">
        <f t="shared" si="10"/>
        <v>0</v>
      </c>
      <c r="N40" s="259">
        <f t="shared" si="10"/>
        <v>0</v>
      </c>
      <c r="O40" s="259">
        <f t="shared" si="10"/>
        <v>0</v>
      </c>
      <c r="P40" s="259">
        <f t="shared" si="10"/>
        <v>0</v>
      </c>
      <c r="Q40" s="259">
        <f t="shared" si="10"/>
        <v>0</v>
      </c>
      <c r="R40" s="259">
        <f t="shared" si="10"/>
        <v>0</v>
      </c>
      <c r="S40" s="259">
        <f t="shared" si="10"/>
        <v>0</v>
      </c>
      <c r="T40" s="259">
        <f t="shared" si="10"/>
        <v>0</v>
      </c>
      <c r="U40" s="259">
        <f t="shared" si="10"/>
        <v>0</v>
      </c>
      <c r="V40" s="259">
        <f t="shared" si="10"/>
        <v>0</v>
      </c>
      <c r="W40" s="259">
        <f t="shared" si="10"/>
        <v>0</v>
      </c>
      <c r="X40" s="259">
        <f t="shared" si="10"/>
        <v>0</v>
      </c>
      <c r="Y40" s="259">
        <f t="shared" si="10"/>
        <v>0</v>
      </c>
      <c r="Z40" s="259">
        <f t="shared" si="10"/>
        <v>0</v>
      </c>
      <c r="AA40" s="259">
        <f t="shared" si="10"/>
        <v>0</v>
      </c>
    </row>
    <row r="41" spans="1:28" s="186" customFormat="1" ht="45" customHeight="1">
      <c r="A41" s="274" t="s">
        <v>44</v>
      </c>
      <c r="B41" s="275" t="s">
        <v>65</v>
      </c>
      <c r="C41" s="182" t="s">
        <v>84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19"/>
    </row>
    <row r="42" spans="1:27" s="185" customFormat="1" ht="47.25">
      <c r="A42" s="274" t="s">
        <v>45</v>
      </c>
      <c r="B42" s="271" t="s">
        <v>66</v>
      </c>
      <c r="C42" s="182" t="s">
        <v>84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0</v>
      </c>
      <c r="X42" s="259">
        <v>0</v>
      </c>
      <c r="Y42" s="259">
        <v>0</v>
      </c>
      <c r="Z42" s="259">
        <v>0</v>
      </c>
      <c r="AA42" s="259">
        <v>0</v>
      </c>
    </row>
    <row r="43" spans="1:27" s="185" customFormat="1" ht="47.25">
      <c r="A43" s="274" t="s">
        <v>36</v>
      </c>
      <c r="B43" s="275" t="s">
        <v>67</v>
      </c>
      <c r="C43" s="182" t="s">
        <v>84</v>
      </c>
      <c r="D43" s="259">
        <f aca="true" t="shared" si="11" ref="D43:AA43">SUM(D44,D45)</f>
        <v>0</v>
      </c>
      <c r="E43" s="259">
        <f t="shared" si="11"/>
        <v>0</v>
      </c>
      <c r="F43" s="259">
        <f t="shared" si="11"/>
        <v>0</v>
      </c>
      <c r="G43" s="259">
        <f t="shared" si="11"/>
        <v>0</v>
      </c>
      <c r="H43" s="259">
        <f t="shared" si="11"/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59">
        <f t="shared" si="11"/>
        <v>0</v>
      </c>
      <c r="U43" s="259">
        <f t="shared" si="11"/>
        <v>0</v>
      </c>
      <c r="V43" s="259">
        <f t="shared" si="11"/>
        <v>0</v>
      </c>
      <c r="W43" s="259">
        <f t="shared" si="11"/>
        <v>0</v>
      </c>
      <c r="X43" s="259">
        <f t="shared" si="11"/>
        <v>0</v>
      </c>
      <c r="Y43" s="259">
        <f t="shared" si="11"/>
        <v>0</v>
      </c>
      <c r="Z43" s="259">
        <f t="shared" si="11"/>
        <v>0</v>
      </c>
      <c r="AA43" s="259">
        <f t="shared" si="11"/>
        <v>0</v>
      </c>
    </row>
    <row r="44" spans="1:27" s="185" customFormat="1" ht="15.75">
      <c r="A44" s="274" t="s">
        <v>46</v>
      </c>
      <c r="B44" s="275" t="s">
        <v>68</v>
      </c>
      <c r="C44" s="182" t="s">
        <v>84</v>
      </c>
      <c r="D44" s="259">
        <v>0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</row>
    <row r="45" spans="1:27" s="185" customFormat="1" ht="43.5" customHeight="1">
      <c r="A45" s="274" t="s">
        <v>47</v>
      </c>
      <c r="B45" s="271" t="s">
        <v>69</v>
      </c>
      <c r="C45" s="182" t="s">
        <v>84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</row>
    <row r="46" spans="1:27" ht="31.5">
      <c r="A46" s="274" t="s">
        <v>37</v>
      </c>
      <c r="B46" s="271" t="s">
        <v>70</v>
      </c>
      <c r="C46" s="182" t="s">
        <v>84</v>
      </c>
      <c r="D46" s="259">
        <f>SUM(D47)</f>
        <v>0</v>
      </c>
      <c r="E46" s="259">
        <f aca="true" t="shared" si="12" ref="E46:AA46">SUM(E47)</f>
        <v>0</v>
      </c>
      <c r="F46" s="259">
        <f t="shared" si="12"/>
        <v>0</v>
      </c>
      <c r="G46" s="259">
        <f t="shared" si="12"/>
        <v>0</v>
      </c>
      <c r="H46" s="259">
        <f t="shared" si="12"/>
        <v>0</v>
      </c>
      <c r="I46" s="259">
        <f t="shared" si="12"/>
        <v>0</v>
      </c>
      <c r="J46" s="259">
        <f t="shared" si="12"/>
        <v>0</v>
      </c>
      <c r="K46" s="259">
        <f t="shared" si="12"/>
        <v>0</v>
      </c>
      <c r="L46" s="259">
        <f t="shared" si="12"/>
        <v>0</v>
      </c>
      <c r="M46" s="259">
        <f t="shared" si="12"/>
        <v>0</v>
      </c>
      <c r="N46" s="259">
        <f t="shared" si="12"/>
        <v>0</v>
      </c>
      <c r="O46" s="259">
        <f t="shared" si="12"/>
        <v>0</v>
      </c>
      <c r="P46" s="259">
        <f t="shared" si="12"/>
        <v>0</v>
      </c>
      <c r="Q46" s="259">
        <f t="shared" si="12"/>
        <v>0</v>
      </c>
      <c r="R46" s="259">
        <f t="shared" si="12"/>
        <v>0</v>
      </c>
      <c r="S46" s="259">
        <f t="shared" si="12"/>
        <v>0</v>
      </c>
      <c r="T46" s="259">
        <f t="shared" si="12"/>
        <v>0</v>
      </c>
      <c r="U46" s="259">
        <f t="shared" si="12"/>
        <v>0</v>
      </c>
      <c r="V46" s="259">
        <f t="shared" si="12"/>
        <v>0</v>
      </c>
      <c r="W46" s="259">
        <f t="shared" si="12"/>
        <v>0</v>
      </c>
      <c r="X46" s="259">
        <f t="shared" si="12"/>
        <v>0</v>
      </c>
      <c r="Y46" s="259">
        <f t="shared" si="12"/>
        <v>0</v>
      </c>
      <c r="Z46" s="259">
        <f t="shared" si="12"/>
        <v>0</v>
      </c>
      <c r="AA46" s="259">
        <f t="shared" si="12"/>
        <v>0</v>
      </c>
    </row>
    <row r="47" spans="1:27" ht="31.5">
      <c r="A47" s="274" t="s">
        <v>48</v>
      </c>
      <c r="B47" s="271" t="s">
        <v>108</v>
      </c>
      <c r="C47" s="182" t="s">
        <v>84</v>
      </c>
      <c r="D47" s="259">
        <v>0</v>
      </c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</row>
    <row r="48" spans="1:54" s="42" customFormat="1" ht="47.25">
      <c r="A48" s="274" t="s">
        <v>38</v>
      </c>
      <c r="B48" s="271" t="s">
        <v>71</v>
      </c>
      <c r="C48" s="182" t="s">
        <v>84</v>
      </c>
      <c r="D48" s="259">
        <f aca="true" t="shared" si="13" ref="D48:AA48">SUM(D49,D50)</f>
        <v>0</v>
      </c>
      <c r="E48" s="259">
        <f t="shared" si="13"/>
        <v>0</v>
      </c>
      <c r="F48" s="259">
        <f t="shared" si="13"/>
        <v>0</v>
      </c>
      <c r="G48" s="259">
        <f t="shared" si="13"/>
        <v>0</v>
      </c>
      <c r="H48" s="259">
        <f t="shared" si="13"/>
        <v>0</v>
      </c>
      <c r="I48" s="259">
        <f t="shared" si="13"/>
        <v>0</v>
      </c>
      <c r="J48" s="259">
        <f t="shared" si="13"/>
        <v>0</v>
      </c>
      <c r="K48" s="259">
        <f t="shared" si="13"/>
        <v>0</v>
      </c>
      <c r="L48" s="259">
        <f t="shared" si="13"/>
        <v>0</v>
      </c>
      <c r="M48" s="259">
        <f t="shared" si="13"/>
        <v>0</v>
      </c>
      <c r="N48" s="259">
        <f t="shared" si="13"/>
        <v>0</v>
      </c>
      <c r="O48" s="259">
        <f t="shared" si="13"/>
        <v>0</v>
      </c>
      <c r="P48" s="259">
        <f t="shared" si="13"/>
        <v>0</v>
      </c>
      <c r="Q48" s="259">
        <f t="shared" si="13"/>
        <v>0</v>
      </c>
      <c r="R48" s="259">
        <f t="shared" si="13"/>
        <v>0</v>
      </c>
      <c r="S48" s="259">
        <f t="shared" si="13"/>
        <v>0</v>
      </c>
      <c r="T48" s="259">
        <f t="shared" si="13"/>
        <v>0</v>
      </c>
      <c r="U48" s="259">
        <f t="shared" si="13"/>
        <v>0</v>
      </c>
      <c r="V48" s="259">
        <f t="shared" si="13"/>
        <v>0</v>
      </c>
      <c r="W48" s="259">
        <f t="shared" si="13"/>
        <v>0</v>
      </c>
      <c r="X48" s="259">
        <f t="shared" si="13"/>
        <v>0</v>
      </c>
      <c r="Y48" s="259">
        <f t="shared" si="13"/>
        <v>0</v>
      </c>
      <c r="Z48" s="259">
        <f t="shared" si="13"/>
        <v>0</v>
      </c>
      <c r="AA48" s="259">
        <f t="shared" si="13"/>
        <v>0</v>
      </c>
      <c r="AB48" s="254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3"/>
    </row>
    <row r="49" spans="1:54" s="42" customFormat="1" ht="31.5">
      <c r="A49" s="274" t="s">
        <v>52</v>
      </c>
      <c r="B49" s="271" t="s">
        <v>72</v>
      </c>
      <c r="C49" s="182" t="s">
        <v>84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4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3"/>
    </row>
    <row r="50" spans="1:54" s="42" customFormat="1" ht="31.5">
      <c r="A50" s="274" t="s">
        <v>112</v>
      </c>
      <c r="B50" s="271" t="s">
        <v>73</v>
      </c>
      <c r="C50" s="182" t="s">
        <v>84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4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3"/>
    </row>
    <row r="51" spans="1:54" s="42" customFormat="1" ht="47.25">
      <c r="A51" s="274" t="s">
        <v>91</v>
      </c>
      <c r="B51" s="271" t="s">
        <v>74</v>
      </c>
      <c r="C51" s="182" t="s">
        <v>84</v>
      </c>
      <c r="D51" s="259">
        <f aca="true" t="shared" si="14" ref="D51:AA51">SUM(D52,D53)</f>
        <v>0</v>
      </c>
      <c r="E51" s="259">
        <f t="shared" si="14"/>
        <v>0</v>
      </c>
      <c r="F51" s="259">
        <f t="shared" si="14"/>
        <v>0</v>
      </c>
      <c r="G51" s="259">
        <f t="shared" si="14"/>
        <v>0</v>
      </c>
      <c r="H51" s="259">
        <f t="shared" si="14"/>
        <v>0</v>
      </c>
      <c r="I51" s="259">
        <f t="shared" si="14"/>
        <v>0</v>
      </c>
      <c r="J51" s="259">
        <f t="shared" si="14"/>
        <v>0</v>
      </c>
      <c r="K51" s="259">
        <f t="shared" si="14"/>
        <v>0</v>
      </c>
      <c r="L51" s="259">
        <f t="shared" si="14"/>
        <v>0</v>
      </c>
      <c r="M51" s="259">
        <f t="shared" si="14"/>
        <v>0</v>
      </c>
      <c r="N51" s="259">
        <f t="shared" si="14"/>
        <v>0</v>
      </c>
      <c r="O51" s="259">
        <f t="shared" si="14"/>
        <v>0</v>
      </c>
      <c r="P51" s="259">
        <f t="shared" si="14"/>
        <v>0</v>
      </c>
      <c r="Q51" s="259">
        <f t="shared" si="14"/>
        <v>0</v>
      </c>
      <c r="R51" s="259">
        <f t="shared" si="14"/>
        <v>0</v>
      </c>
      <c r="S51" s="259">
        <f t="shared" si="14"/>
        <v>0</v>
      </c>
      <c r="T51" s="259">
        <f t="shared" si="14"/>
        <v>0</v>
      </c>
      <c r="U51" s="259">
        <f t="shared" si="14"/>
        <v>0</v>
      </c>
      <c r="V51" s="259">
        <f t="shared" si="14"/>
        <v>0</v>
      </c>
      <c r="W51" s="259">
        <f t="shared" si="14"/>
        <v>0</v>
      </c>
      <c r="X51" s="259">
        <f t="shared" si="14"/>
        <v>0</v>
      </c>
      <c r="Y51" s="259">
        <f t="shared" si="14"/>
        <v>0</v>
      </c>
      <c r="Z51" s="259">
        <f t="shared" si="14"/>
        <v>0</v>
      </c>
      <c r="AA51" s="259">
        <f t="shared" si="14"/>
        <v>0</v>
      </c>
      <c r="AB51" s="254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3"/>
    </row>
    <row r="52" spans="1:54" s="42" customFormat="1" ht="47.25">
      <c r="A52" s="274" t="s">
        <v>92</v>
      </c>
      <c r="B52" s="271" t="s">
        <v>75</v>
      </c>
      <c r="C52" s="182" t="s">
        <v>84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0</v>
      </c>
      <c r="Y52" s="259">
        <v>0</v>
      </c>
      <c r="Z52" s="259">
        <v>0</v>
      </c>
      <c r="AA52" s="259">
        <v>0</v>
      </c>
      <c r="AB52" s="254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3"/>
    </row>
    <row r="53" spans="1:28" s="11" customFormat="1" ht="47.25">
      <c r="A53" s="274" t="s">
        <v>93</v>
      </c>
      <c r="B53" s="271" t="s">
        <v>444</v>
      </c>
      <c r="C53" s="182" t="s">
        <v>84</v>
      </c>
      <c r="D53" s="259">
        <v>0</v>
      </c>
      <c r="E53" s="259">
        <v>0</v>
      </c>
      <c r="F53" s="259">
        <v>0</v>
      </c>
      <c r="G53" s="259">
        <v>0</v>
      </c>
      <c r="H53" s="259">
        <v>0</v>
      </c>
      <c r="I53" s="259">
        <v>0</v>
      </c>
      <c r="J53" s="259">
        <v>0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0</v>
      </c>
      <c r="Y53" s="259">
        <v>0</v>
      </c>
      <c r="Z53" s="259">
        <v>0</v>
      </c>
      <c r="AA53" s="259">
        <v>0</v>
      </c>
      <c r="AB53" s="246"/>
    </row>
    <row r="54" spans="1:28" s="11" customFormat="1" ht="31.5">
      <c r="A54" s="274" t="s">
        <v>94</v>
      </c>
      <c r="B54" s="271" t="s">
        <v>445</v>
      </c>
      <c r="C54" s="182" t="s">
        <v>84</v>
      </c>
      <c r="D54" s="259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0</v>
      </c>
      <c r="X54" s="259">
        <v>0</v>
      </c>
      <c r="Y54" s="259">
        <v>0</v>
      </c>
      <c r="Z54" s="259">
        <v>0</v>
      </c>
      <c r="AA54" s="259">
        <v>0</v>
      </c>
      <c r="AB54" s="246"/>
    </row>
    <row r="55" spans="1:27" ht="31.5">
      <c r="A55" s="274" t="s">
        <v>113</v>
      </c>
      <c r="B55" s="271" t="s">
        <v>76</v>
      </c>
      <c r="C55" s="182" t="s">
        <v>84</v>
      </c>
      <c r="D55" s="259">
        <v>0</v>
      </c>
      <c r="E55" s="259">
        <v>0</v>
      </c>
      <c r="F55" s="259">
        <v>0</v>
      </c>
      <c r="G55" s="259">
        <v>0</v>
      </c>
      <c r="H55" s="259">
        <v>0</v>
      </c>
      <c r="I55" s="259">
        <v>0</v>
      </c>
      <c r="J55" s="259">
        <v>0</v>
      </c>
      <c r="K55" s="259">
        <v>0</v>
      </c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v>0</v>
      </c>
      <c r="W55" s="259">
        <v>0</v>
      </c>
      <c r="X55" s="259">
        <v>0</v>
      </c>
      <c r="Y55" s="259">
        <v>0</v>
      </c>
      <c r="Z55" s="259">
        <v>0</v>
      </c>
      <c r="AA55" s="259">
        <v>0</v>
      </c>
    </row>
    <row r="56" spans="1:28" s="11" customFormat="1" ht="15.75">
      <c r="A56" s="274" t="s">
        <v>114</v>
      </c>
      <c r="B56" s="280" t="s">
        <v>77</v>
      </c>
      <c r="C56" s="182" t="s">
        <v>84</v>
      </c>
      <c r="D56" s="259">
        <f aca="true" t="shared" si="15" ref="D56:AA56">SUM(D57:D68)</f>
        <v>0</v>
      </c>
      <c r="E56" s="259">
        <f t="shared" si="15"/>
        <v>0</v>
      </c>
      <c r="F56" s="259">
        <f t="shared" si="15"/>
        <v>0</v>
      </c>
      <c r="G56" s="259">
        <f t="shared" si="15"/>
        <v>0</v>
      </c>
      <c r="H56" s="259">
        <f t="shared" si="15"/>
        <v>0</v>
      </c>
      <c r="I56" s="259">
        <f t="shared" si="15"/>
        <v>0</v>
      </c>
      <c r="J56" s="259">
        <f t="shared" si="15"/>
        <v>0</v>
      </c>
      <c r="K56" s="259">
        <f t="shared" si="15"/>
        <v>0</v>
      </c>
      <c r="L56" s="259">
        <f t="shared" si="15"/>
        <v>0</v>
      </c>
      <c r="M56" s="259">
        <f t="shared" si="15"/>
        <v>0</v>
      </c>
      <c r="N56" s="259">
        <f t="shared" si="15"/>
        <v>0</v>
      </c>
      <c r="O56" s="259">
        <f t="shared" si="15"/>
        <v>0</v>
      </c>
      <c r="P56" s="259">
        <f t="shared" si="15"/>
        <v>0</v>
      </c>
      <c r="Q56" s="259">
        <f t="shared" si="15"/>
        <v>0</v>
      </c>
      <c r="R56" s="259">
        <f t="shared" si="15"/>
        <v>0</v>
      </c>
      <c r="S56" s="259">
        <f t="shared" si="15"/>
        <v>0</v>
      </c>
      <c r="T56" s="259">
        <f t="shared" si="15"/>
        <v>0</v>
      </c>
      <c r="U56" s="259">
        <f t="shared" si="15"/>
        <v>0</v>
      </c>
      <c r="V56" s="259">
        <f t="shared" si="15"/>
        <v>0</v>
      </c>
      <c r="W56" s="259">
        <f t="shared" si="15"/>
        <v>0</v>
      </c>
      <c r="X56" s="259">
        <f t="shared" si="15"/>
        <v>0</v>
      </c>
      <c r="Y56" s="259">
        <f t="shared" si="15"/>
        <v>0</v>
      </c>
      <c r="Z56" s="259">
        <f t="shared" si="15"/>
        <v>0.6839999999999999</v>
      </c>
      <c r="AA56" s="259">
        <f t="shared" si="15"/>
        <v>0</v>
      </c>
      <c r="AB56" s="246"/>
    </row>
    <row r="57" spans="1:28" s="11" customFormat="1" ht="31.5">
      <c r="A57" s="282" t="s">
        <v>114</v>
      </c>
      <c r="B57" s="270" t="s">
        <v>446</v>
      </c>
      <c r="C57" s="182" t="s">
        <v>116</v>
      </c>
      <c r="D57" s="182" t="s">
        <v>116</v>
      </c>
      <c r="E57" s="182" t="s">
        <v>116</v>
      </c>
      <c r="F57" s="182" t="s">
        <v>116</v>
      </c>
      <c r="G57" s="182" t="s">
        <v>116</v>
      </c>
      <c r="H57" s="182" t="s">
        <v>116</v>
      </c>
      <c r="I57" s="182" t="s">
        <v>116</v>
      </c>
      <c r="J57" s="182" t="s">
        <v>116</v>
      </c>
      <c r="K57" s="182" t="s">
        <v>116</v>
      </c>
      <c r="L57" s="182" t="s">
        <v>116</v>
      </c>
      <c r="M57" s="259" t="s">
        <v>116</v>
      </c>
      <c r="N57" s="182" t="s">
        <v>116</v>
      </c>
      <c r="O57" s="182" t="s">
        <v>116</v>
      </c>
      <c r="P57" s="182" t="s">
        <v>116</v>
      </c>
      <c r="Q57" s="182" t="s">
        <v>116</v>
      </c>
      <c r="R57" s="182" t="s">
        <v>116</v>
      </c>
      <c r="S57" s="182" t="s">
        <v>116</v>
      </c>
      <c r="T57" s="182" t="s">
        <v>116</v>
      </c>
      <c r="U57" s="182" t="s">
        <v>116</v>
      </c>
      <c r="V57" s="182" t="s">
        <v>116</v>
      </c>
      <c r="W57" s="182" t="s">
        <v>116</v>
      </c>
      <c r="X57" s="182" t="s">
        <v>116</v>
      </c>
      <c r="Y57" s="182" t="s">
        <v>116</v>
      </c>
      <c r="Z57" s="259">
        <v>0</v>
      </c>
      <c r="AA57" s="182" t="s">
        <v>116</v>
      </c>
      <c r="AB57" s="246"/>
    </row>
    <row r="58" spans="1:27" ht="15.75">
      <c r="A58" s="282" t="s">
        <v>114</v>
      </c>
      <c r="B58" s="270" t="s">
        <v>447</v>
      </c>
      <c r="C58" s="182" t="s">
        <v>116</v>
      </c>
      <c r="D58" s="182" t="s">
        <v>116</v>
      </c>
      <c r="E58" s="182" t="s">
        <v>116</v>
      </c>
      <c r="F58" s="182" t="s">
        <v>116</v>
      </c>
      <c r="G58" s="182" t="s">
        <v>116</v>
      </c>
      <c r="H58" s="182" t="s">
        <v>116</v>
      </c>
      <c r="I58" s="182" t="s">
        <v>116</v>
      </c>
      <c r="J58" s="182" t="s">
        <v>116</v>
      </c>
      <c r="K58" s="182" t="s">
        <v>116</v>
      </c>
      <c r="L58" s="182" t="s">
        <v>116</v>
      </c>
      <c r="M58" s="259" t="s">
        <v>116</v>
      </c>
      <c r="N58" s="182" t="s">
        <v>116</v>
      </c>
      <c r="O58" s="182" t="s">
        <v>116</v>
      </c>
      <c r="P58" s="182" t="s">
        <v>116</v>
      </c>
      <c r="Q58" s="182" t="s">
        <v>116</v>
      </c>
      <c r="R58" s="182" t="s">
        <v>116</v>
      </c>
      <c r="S58" s="182" t="s">
        <v>116</v>
      </c>
      <c r="T58" s="182" t="s">
        <v>116</v>
      </c>
      <c r="U58" s="182" t="s">
        <v>116</v>
      </c>
      <c r="V58" s="182" t="s">
        <v>116</v>
      </c>
      <c r="W58" s="182" t="s">
        <v>116</v>
      </c>
      <c r="X58" s="182" t="s">
        <v>116</v>
      </c>
      <c r="Y58" s="182" t="s">
        <v>116</v>
      </c>
      <c r="Z58" s="259">
        <v>0</v>
      </c>
      <c r="AA58" s="182" t="s">
        <v>116</v>
      </c>
    </row>
    <row r="59" spans="1:27" ht="15.75">
      <c r="A59" s="282" t="s">
        <v>114</v>
      </c>
      <c r="B59" s="270" t="s">
        <v>448</v>
      </c>
      <c r="C59" s="182" t="s">
        <v>116</v>
      </c>
      <c r="D59" s="182" t="s">
        <v>116</v>
      </c>
      <c r="E59" s="182" t="s">
        <v>116</v>
      </c>
      <c r="F59" s="182" t="s">
        <v>116</v>
      </c>
      <c r="G59" s="182" t="s">
        <v>116</v>
      </c>
      <c r="H59" s="182" t="s">
        <v>116</v>
      </c>
      <c r="I59" s="182" t="s">
        <v>116</v>
      </c>
      <c r="J59" s="182" t="s">
        <v>116</v>
      </c>
      <c r="K59" s="182" t="s">
        <v>116</v>
      </c>
      <c r="L59" s="182" t="s">
        <v>116</v>
      </c>
      <c r="M59" s="259" t="s">
        <v>116</v>
      </c>
      <c r="N59" s="182" t="s">
        <v>116</v>
      </c>
      <c r="O59" s="182" t="s">
        <v>116</v>
      </c>
      <c r="P59" s="182" t="s">
        <v>116</v>
      </c>
      <c r="Q59" s="182" t="s">
        <v>116</v>
      </c>
      <c r="R59" s="182" t="s">
        <v>116</v>
      </c>
      <c r="S59" s="182" t="s">
        <v>116</v>
      </c>
      <c r="T59" s="182" t="s">
        <v>116</v>
      </c>
      <c r="U59" s="182" t="s">
        <v>116</v>
      </c>
      <c r="V59" s="182" t="s">
        <v>116</v>
      </c>
      <c r="W59" s="182" t="s">
        <v>116</v>
      </c>
      <c r="X59" s="182" t="s">
        <v>116</v>
      </c>
      <c r="Y59" s="182" t="s">
        <v>116</v>
      </c>
      <c r="Z59" s="259">
        <v>0</v>
      </c>
      <c r="AA59" s="182" t="s">
        <v>116</v>
      </c>
    </row>
    <row r="60" spans="1:27" ht="15.75">
      <c r="A60" s="282" t="s">
        <v>114</v>
      </c>
      <c r="B60" s="270" t="s">
        <v>447</v>
      </c>
      <c r="C60" s="182" t="s">
        <v>116</v>
      </c>
      <c r="D60" s="182" t="s">
        <v>116</v>
      </c>
      <c r="E60" s="182" t="s">
        <v>116</v>
      </c>
      <c r="F60" s="182" t="s">
        <v>116</v>
      </c>
      <c r="G60" s="182" t="s">
        <v>116</v>
      </c>
      <c r="H60" s="182" t="s">
        <v>116</v>
      </c>
      <c r="I60" s="182" t="s">
        <v>116</v>
      </c>
      <c r="J60" s="182" t="s">
        <v>116</v>
      </c>
      <c r="K60" s="182" t="s">
        <v>116</v>
      </c>
      <c r="L60" s="182" t="s">
        <v>116</v>
      </c>
      <c r="M60" s="259" t="s">
        <v>116</v>
      </c>
      <c r="N60" s="182" t="s">
        <v>116</v>
      </c>
      <c r="O60" s="182" t="s">
        <v>116</v>
      </c>
      <c r="P60" s="182" t="s">
        <v>116</v>
      </c>
      <c r="Q60" s="182" t="s">
        <v>116</v>
      </c>
      <c r="R60" s="182" t="s">
        <v>116</v>
      </c>
      <c r="S60" s="182" t="s">
        <v>116</v>
      </c>
      <c r="T60" s="182" t="s">
        <v>116</v>
      </c>
      <c r="U60" s="182" t="s">
        <v>116</v>
      </c>
      <c r="V60" s="182" t="s">
        <v>116</v>
      </c>
      <c r="W60" s="182" t="s">
        <v>116</v>
      </c>
      <c r="X60" s="182" t="s">
        <v>116</v>
      </c>
      <c r="Y60" s="182" t="s">
        <v>116</v>
      </c>
      <c r="Z60" s="259">
        <v>0.471</v>
      </c>
      <c r="AA60" s="182" t="s">
        <v>116</v>
      </c>
    </row>
    <row r="61" spans="1:28" s="11" customFormat="1" ht="15.75">
      <c r="A61" s="282" t="s">
        <v>114</v>
      </c>
      <c r="B61" s="270" t="s">
        <v>449</v>
      </c>
      <c r="C61" s="182" t="s">
        <v>116</v>
      </c>
      <c r="D61" s="182" t="s">
        <v>116</v>
      </c>
      <c r="E61" s="182" t="s">
        <v>116</v>
      </c>
      <c r="F61" s="182" t="s">
        <v>116</v>
      </c>
      <c r="G61" s="182" t="s">
        <v>116</v>
      </c>
      <c r="H61" s="182" t="s">
        <v>116</v>
      </c>
      <c r="I61" s="182" t="s">
        <v>116</v>
      </c>
      <c r="J61" s="182" t="s">
        <v>116</v>
      </c>
      <c r="K61" s="182" t="s">
        <v>116</v>
      </c>
      <c r="L61" s="182" t="s">
        <v>116</v>
      </c>
      <c r="M61" s="259" t="s">
        <v>116</v>
      </c>
      <c r="N61" s="182" t="s">
        <v>116</v>
      </c>
      <c r="O61" s="182" t="s">
        <v>116</v>
      </c>
      <c r="P61" s="182" t="s">
        <v>116</v>
      </c>
      <c r="Q61" s="182" t="s">
        <v>116</v>
      </c>
      <c r="R61" s="182" t="s">
        <v>116</v>
      </c>
      <c r="S61" s="182" t="s">
        <v>116</v>
      </c>
      <c r="T61" s="182" t="s">
        <v>116</v>
      </c>
      <c r="U61" s="182" t="s">
        <v>116</v>
      </c>
      <c r="V61" s="182" t="s">
        <v>116</v>
      </c>
      <c r="W61" s="182" t="s">
        <v>116</v>
      </c>
      <c r="X61" s="182" t="s">
        <v>116</v>
      </c>
      <c r="Y61" s="182" t="s">
        <v>116</v>
      </c>
      <c r="Z61" s="259">
        <v>0</v>
      </c>
      <c r="AA61" s="182" t="s">
        <v>116</v>
      </c>
      <c r="AB61" s="246"/>
    </row>
    <row r="62" spans="1:28" s="11" customFormat="1" ht="15.75">
      <c r="A62" s="282" t="s">
        <v>114</v>
      </c>
      <c r="B62" s="270" t="s">
        <v>450</v>
      </c>
      <c r="C62" s="182" t="s">
        <v>116</v>
      </c>
      <c r="D62" s="182" t="s">
        <v>116</v>
      </c>
      <c r="E62" s="182" t="s">
        <v>116</v>
      </c>
      <c r="F62" s="182" t="s">
        <v>116</v>
      </c>
      <c r="G62" s="182" t="s">
        <v>116</v>
      </c>
      <c r="H62" s="182" t="s">
        <v>116</v>
      </c>
      <c r="I62" s="182" t="s">
        <v>116</v>
      </c>
      <c r="J62" s="182" t="s">
        <v>116</v>
      </c>
      <c r="K62" s="182" t="s">
        <v>116</v>
      </c>
      <c r="L62" s="182" t="s">
        <v>116</v>
      </c>
      <c r="M62" s="259" t="s">
        <v>116</v>
      </c>
      <c r="N62" s="182" t="s">
        <v>116</v>
      </c>
      <c r="O62" s="182" t="s">
        <v>116</v>
      </c>
      <c r="P62" s="182" t="s">
        <v>116</v>
      </c>
      <c r="Q62" s="182" t="s">
        <v>116</v>
      </c>
      <c r="R62" s="182" t="s">
        <v>116</v>
      </c>
      <c r="S62" s="182" t="s">
        <v>116</v>
      </c>
      <c r="T62" s="182" t="s">
        <v>116</v>
      </c>
      <c r="U62" s="182" t="s">
        <v>116</v>
      </c>
      <c r="V62" s="182" t="s">
        <v>116</v>
      </c>
      <c r="W62" s="182" t="s">
        <v>116</v>
      </c>
      <c r="X62" s="182" t="s">
        <v>116</v>
      </c>
      <c r="Y62" s="182" t="s">
        <v>116</v>
      </c>
      <c r="Z62" s="259">
        <v>0</v>
      </c>
      <c r="AA62" s="182" t="s">
        <v>116</v>
      </c>
      <c r="AB62" s="246"/>
    </row>
    <row r="63" spans="1:28" s="11" customFormat="1" ht="15.75">
      <c r="A63" s="282" t="s">
        <v>114</v>
      </c>
      <c r="B63" s="270" t="s">
        <v>451</v>
      </c>
      <c r="C63" s="182" t="s">
        <v>116</v>
      </c>
      <c r="D63" s="182" t="s">
        <v>116</v>
      </c>
      <c r="E63" s="182" t="s">
        <v>116</v>
      </c>
      <c r="F63" s="182" t="s">
        <v>116</v>
      </c>
      <c r="G63" s="182" t="s">
        <v>116</v>
      </c>
      <c r="H63" s="182" t="s">
        <v>116</v>
      </c>
      <c r="I63" s="182" t="s">
        <v>116</v>
      </c>
      <c r="J63" s="182" t="s">
        <v>116</v>
      </c>
      <c r="K63" s="182" t="s">
        <v>116</v>
      </c>
      <c r="L63" s="182" t="s">
        <v>116</v>
      </c>
      <c r="M63" s="259" t="s">
        <v>116</v>
      </c>
      <c r="N63" s="182" t="s">
        <v>116</v>
      </c>
      <c r="O63" s="182" t="s">
        <v>116</v>
      </c>
      <c r="P63" s="182" t="s">
        <v>116</v>
      </c>
      <c r="Q63" s="182" t="s">
        <v>116</v>
      </c>
      <c r="R63" s="182" t="s">
        <v>116</v>
      </c>
      <c r="S63" s="182" t="s">
        <v>116</v>
      </c>
      <c r="T63" s="182" t="s">
        <v>116</v>
      </c>
      <c r="U63" s="182" t="s">
        <v>116</v>
      </c>
      <c r="V63" s="182" t="s">
        <v>116</v>
      </c>
      <c r="W63" s="182" t="s">
        <v>116</v>
      </c>
      <c r="X63" s="182" t="s">
        <v>116</v>
      </c>
      <c r="Y63" s="182" t="s">
        <v>116</v>
      </c>
      <c r="Z63" s="259">
        <v>0</v>
      </c>
      <c r="AA63" s="182" t="s">
        <v>116</v>
      </c>
      <c r="AB63" s="246"/>
    </row>
    <row r="64" spans="1:28" s="11" customFormat="1" ht="15.75">
      <c r="A64" s="282" t="s">
        <v>114</v>
      </c>
      <c r="B64" s="270" t="s">
        <v>452</v>
      </c>
      <c r="C64" s="182" t="s">
        <v>116</v>
      </c>
      <c r="D64" s="182" t="s">
        <v>116</v>
      </c>
      <c r="E64" s="182" t="s">
        <v>116</v>
      </c>
      <c r="F64" s="182" t="s">
        <v>116</v>
      </c>
      <c r="G64" s="182" t="s">
        <v>116</v>
      </c>
      <c r="H64" s="182" t="s">
        <v>116</v>
      </c>
      <c r="I64" s="182" t="s">
        <v>116</v>
      </c>
      <c r="J64" s="182" t="s">
        <v>116</v>
      </c>
      <c r="K64" s="182" t="s">
        <v>116</v>
      </c>
      <c r="L64" s="182" t="s">
        <v>116</v>
      </c>
      <c r="M64" s="259" t="s">
        <v>116</v>
      </c>
      <c r="N64" s="182" t="s">
        <v>116</v>
      </c>
      <c r="O64" s="182" t="s">
        <v>116</v>
      </c>
      <c r="P64" s="182" t="s">
        <v>116</v>
      </c>
      <c r="Q64" s="182" t="s">
        <v>116</v>
      </c>
      <c r="R64" s="182" t="s">
        <v>116</v>
      </c>
      <c r="S64" s="182" t="s">
        <v>116</v>
      </c>
      <c r="T64" s="182" t="s">
        <v>116</v>
      </c>
      <c r="U64" s="182" t="s">
        <v>116</v>
      </c>
      <c r="V64" s="182" t="s">
        <v>116</v>
      </c>
      <c r="W64" s="182" t="s">
        <v>116</v>
      </c>
      <c r="X64" s="182" t="s">
        <v>116</v>
      </c>
      <c r="Y64" s="182" t="s">
        <v>116</v>
      </c>
      <c r="Z64" s="259">
        <v>0</v>
      </c>
      <c r="AA64" s="182" t="s">
        <v>116</v>
      </c>
      <c r="AB64" s="246"/>
    </row>
    <row r="65" spans="1:28" s="11" customFormat="1" ht="15.75">
      <c r="A65" s="282" t="s">
        <v>114</v>
      </c>
      <c r="B65" s="270" t="s">
        <v>453</v>
      </c>
      <c r="C65" s="182" t="s">
        <v>116</v>
      </c>
      <c r="D65" s="182" t="s">
        <v>116</v>
      </c>
      <c r="E65" s="182" t="s">
        <v>116</v>
      </c>
      <c r="F65" s="182" t="s">
        <v>116</v>
      </c>
      <c r="G65" s="182" t="s">
        <v>116</v>
      </c>
      <c r="H65" s="182" t="s">
        <v>116</v>
      </c>
      <c r="I65" s="182" t="s">
        <v>116</v>
      </c>
      <c r="J65" s="182" t="s">
        <v>116</v>
      </c>
      <c r="K65" s="182" t="s">
        <v>116</v>
      </c>
      <c r="L65" s="182" t="s">
        <v>116</v>
      </c>
      <c r="M65" s="259" t="s">
        <v>116</v>
      </c>
      <c r="N65" s="182" t="s">
        <v>116</v>
      </c>
      <c r="O65" s="182" t="s">
        <v>116</v>
      </c>
      <c r="P65" s="182" t="s">
        <v>116</v>
      </c>
      <c r="Q65" s="182" t="s">
        <v>116</v>
      </c>
      <c r="R65" s="182" t="s">
        <v>116</v>
      </c>
      <c r="S65" s="182" t="s">
        <v>116</v>
      </c>
      <c r="T65" s="182" t="s">
        <v>116</v>
      </c>
      <c r="U65" s="182" t="s">
        <v>116</v>
      </c>
      <c r="V65" s="182" t="s">
        <v>116</v>
      </c>
      <c r="W65" s="182" t="s">
        <v>116</v>
      </c>
      <c r="X65" s="182" t="s">
        <v>116</v>
      </c>
      <c r="Y65" s="182" t="s">
        <v>116</v>
      </c>
      <c r="Z65" s="259">
        <v>0</v>
      </c>
      <c r="AA65" s="182" t="s">
        <v>116</v>
      </c>
      <c r="AB65" s="246"/>
    </row>
    <row r="66" spans="1:27" ht="15.75">
      <c r="A66" s="282" t="s">
        <v>114</v>
      </c>
      <c r="B66" s="270" t="s">
        <v>454</v>
      </c>
      <c r="C66" s="182" t="s">
        <v>116</v>
      </c>
      <c r="D66" s="182" t="s">
        <v>116</v>
      </c>
      <c r="E66" s="182" t="s">
        <v>116</v>
      </c>
      <c r="F66" s="182" t="s">
        <v>116</v>
      </c>
      <c r="G66" s="182" t="s">
        <v>116</v>
      </c>
      <c r="H66" s="182" t="s">
        <v>116</v>
      </c>
      <c r="I66" s="182" t="s">
        <v>116</v>
      </c>
      <c r="J66" s="182" t="s">
        <v>116</v>
      </c>
      <c r="K66" s="182" t="s">
        <v>116</v>
      </c>
      <c r="L66" s="182" t="s">
        <v>116</v>
      </c>
      <c r="M66" s="259" t="s">
        <v>116</v>
      </c>
      <c r="N66" s="182" t="s">
        <v>116</v>
      </c>
      <c r="O66" s="182" t="s">
        <v>116</v>
      </c>
      <c r="P66" s="182" t="s">
        <v>116</v>
      </c>
      <c r="Q66" s="182" t="s">
        <v>116</v>
      </c>
      <c r="R66" s="182" t="s">
        <v>116</v>
      </c>
      <c r="S66" s="182" t="s">
        <v>116</v>
      </c>
      <c r="T66" s="182" t="s">
        <v>116</v>
      </c>
      <c r="U66" s="182" t="s">
        <v>116</v>
      </c>
      <c r="V66" s="182" t="s">
        <v>116</v>
      </c>
      <c r="W66" s="182" t="s">
        <v>116</v>
      </c>
      <c r="X66" s="182" t="s">
        <v>116</v>
      </c>
      <c r="Y66" s="182" t="s">
        <v>116</v>
      </c>
      <c r="Z66" s="259">
        <v>0</v>
      </c>
      <c r="AA66" s="182" t="s">
        <v>116</v>
      </c>
    </row>
    <row r="67" spans="1:27" ht="15.75">
      <c r="A67" s="282" t="s">
        <v>114</v>
      </c>
      <c r="B67" s="270" t="s">
        <v>455</v>
      </c>
      <c r="C67" s="182" t="s">
        <v>116</v>
      </c>
      <c r="D67" s="182" t="s">
        <v>116</v>
      </c>
      <c r="E67" s="182" t="s">
        <v>116</v>
      </c>
      <c r="F67" s="182" t="s">
        <v>116</v>
      </c>
      <c r="G67" s="182" t="s">
        <v>116</v>
      </c>
      <c r="H67" s="182" t="s">
        <v>116</v>
      </c>
      <c r="I67" s="182" t="s">
        <v>116</v>
      </c>
      <c r="J67" s="182" t="s">
        <v>116</v>
      </c>
      <c r="K67" s="182" t="s">
        <v>116</v>
      </c>
      <c r="L67" s="182" t="s">
        <v>116</v>
      </c>
      <c r="M67" s="259" t="s">
        <v>116</v>
      </c>
      <c r="N67" s="182" t="s">
        <v>116</v>
      </c>
      <c r="O67" s="182" t="s">
        <v>116</v>
      </c>
      <c r="P67" s="182" t="s">
        <v>116</v>
      </c>
      <c r="Q67" s="182" t="s">
        <v>116</v>
      </c>
      <c r="R67" s="182" t="s">
        <v>116</v>
      </c>
      <c r="S67" s="182" t="s">
        <v>116</v>
      </c>
      <c r="T67" s="182" t="s">
        <v>116</v>
      </c>
      <c r="U67" s="182" t="s">
        <v>116</v>
      </c>
      <c r="V67" s="182" t="s">
        <v>116</v>
      </c>
      <c r="W67" s="182" t="s">
        <v>116</v>
      </c>
      <c r="X67" s="182" t="s">
        <v>116</v>
      </c>
      <c r="Y67" s="182" t="s">
        <v>116</v>
      </c>
      <c r="Z67" s="259">
        <v>0.213</v>
      </c>
      <c r="AA67" s="182" t="s">
        <v>116</v>
      </c>
    </row>
    <row r="68" spans="1:27" ht="16.5" hidden="1" thickBot="1">
      <c r="A68" s="27"/>
      <c r="B68" s="32"/>
      <c r="C68" s="3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6.5" hidden="1" thickBot="1">
      <c r="A69" s="23"/>
      <c r="B69" s="30"/>
      <c r="C69" s="3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6.5" hidden="1" thickBot="1">
      <c r="A70" s="26"/>
      <c r="B70" s="31"/>
      <c r="C70" s="38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6.5" hidden="1" thickBot="1">
      <c r="A71" s="26"/>
      <c r="B71" s="31"/>
      <c r="C71" s="3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6.5" hidden="1" thickBot="1">
      <c r="A72" s="26"/>
      <c r="B72" s="31"/>
      <c r="C72" s="38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6.5" hidden="1" thickBot="1">
      <c r="A73" s="26"/>
      <c r="B73" s="31"/>
      <c r="C73" s="38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6.5" hidden="1" thickBot="1">
      <c r="A74" s="26"/>
      <c r="B74" s="31"/>
      <c r="C74" s="38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6.5" hidden="1" thickBot="1">
      <c r="A75" s="26"/>
      <c r="B75" s="31"/>
      <c r="C75" s="38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6.5" hidden="1" thickBot="1">
      <c r="A76" s="26"/>
      <c r="B76" s="31"/>
      <c r="C76" s="38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6.5" hidden="1" thickBot="1">
      <c r="A77" s="26"/>
      <c r="B77" s="31"/>
      <c r="C77" s="38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6.5" hidden="1" thickBot="1">
      <c r="A78" s="26"/>
      <c r="B78" s="31"/>
      <c r="C78" s="38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6.5" hidden="1" thickBot="1">
      <c r="A79" s="26"/>
      <c r="B79" s="31"/>
      <c r="C79" s="38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6.5" hidden="1" thickBot="1">
      <c r="A80" s="26"/>
      <c r="B80" s="31"/>
      <c r="C80" s="3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6.5" hidden="1" thickBot="1">
      <c r="A81" s="26"/>
      <c r="B81" s="31"/>
      <c r="C81" s="38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6.5" hidden="1" thickBot="1">
      <c r="A82" s="26"/>
      <c r="B82" s="31"/>
      <c r="C82" s="38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6.5" hidden="1" thickBot="1">
      <c r="A83" s="23"/>
      <c r="B83" s="30"/>
      <c r="C83" s="37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6.5" hidden="1" thickBot="1">
      <c r="A84" s="26"/>
      <c r="B84" s="31"/>
      <c r="C84" s="3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6.5" hidden="1" thickBot="1">
      <c r="A85" s="26"/>
      <c r="B85" s="31"/>
      <c r="C85" s="3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6.5" hidden="1" thickBot="1">
      <c r="A86" s="26"/>
      <c r="B86" s="31"/>
      <c r="C86" s="3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6.5" hidden="1" thickBot="1">
      <c r="A87" s="26"/>
      <c r="B87" s="31"/>
      <c r="C87" s="3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6.5" hidden="1" thickBot="1">
      <c r="A88" s="23"/>
      <c r="B88" s="30"/>
      <c r="C88" s="37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6.5" hidden="1" thickBot="1">
      <c r="A89" s="26"/>
      <c r="B89" s="31"/>
      <c r="C89" s="38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6.5" hidden="1" thickBot="1">
      <c r="A90" s="26"/>
      <c r="B90" s="31"/>
      <c r="C90" s="3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6.5" hidden="1" thickBot="1">
      <c r="A91" s="26"/>
      <c r="B91" s="31"/>
      <c r="C91" s="3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6.5" hidden="1" thickBot="1">
      <c r="A92" s="26"/>
      <c r="B92" s="31"/>
      <c r="C92" s="3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6.5" hidden="1" thickBot="1">
      <c r="A93" s="23"/>
      <c r="B93" s="30"/>
      <c r="C93" s="37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6.5" hidden="1" thickBot="1">
      <c r="A94" s="26"/>
      <c r="B94" s="31"/>
      <c r="C94" s="38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6.5" hidden="1" thickBot="1">
      <c r="A95" s="26"/>
      <c r="B95" s="31"/>
      <c r="C95" s="38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6.5" hidden="1" thickBot="1">
      <c r="A96" s="26"/>
      <c r="B96" s="31"/>
      <c r="C96" s="38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6.5" hidden="1" thickBot="1">
      <c r="A97" s="23"/>
      <c r="B97" s="30"/>
      <c r="C97" s="37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6.5" hidden="1" thickBot="1">
      <c r="A98" s="26"/>
      <c r="B98" s="31"/>
      <c r="C98" s="38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6.5" hidden="1" thickBot="1">
      <c r="A99" s="26"/>
      <c r="B99" s="31"/>
      <c r="C99" s="38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6.5" hidden="1" thickBot="1">
      <c r="A100" s="26"/>
      <c r="B100" s="31"/>
      <c r="C100" s="38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6.5" hidden="1" thickBot="1">
      <c r="A101" s="26"/>
      <c r="B101" s="31"/>
      <c r="C101" s="38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6.5" hidden="1" thickBot="1">
      <c r="A102" s="23"/>
      <c r="B102" s="30"/>
      <c r="C102" s="37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6.5" hidden="1" thickBot="1">
      <c r="A103" s="23"/>
      <c r="B103" s="30"/>
      <c r="C103" s="3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6.5" hidden="1" thickBot="1">
      <c r="A104" s="27"/>
      <c r="B104" s="32"/>
      <c r="C104" s="3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:27" ht="16.5" hidden="1" thickBot="1">
      <c r="A105" s="23"/>
      <c r="B105" s="30"/>
      <c r="C105" s="3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6.5" hidden="1" thickBot="1">
      <c r="A106" s="26"/>
      <c r="B106" s="31"/>
      <c r="C106" s="38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6.5" hidden="1" thickBot="1">
      <c r="A107" s="26"/>
      <c r="B107" s="31"/>
      <c r="C107" s="38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6.5" hidden="1" thickBot="1">
      <c r="A108" s="26"/>
      <c r="B108" s="31"/>
      <c r="C108" s="38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6.5" hidden="1" thickBot="1">
      <c r="A109" s="26"/>
      <c r="B109" s="31"/>
      <c r="C109" s="38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6.5" hidden="1" thickBot="1">
      <c r="A110" s="26"/>
      <c r="B110" s="31"/>
      <c r="C110" s="38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6.5" hidden="1" thickBot="1">
      <c r="A111" s="23"/>
      <c r="B111" s="30"/>
      <c r="C111" s="37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6.5" hidden="1" thickBot="1">
      <c r="A112" s="26"/>
      <c r="B112" s="31"/>
      <c r="C112" s="38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6.5" hidden="1" thickBot="1">
      <c r="A113" s="26"/>
      <c r="B113" s="31"/>
      <c r="C113" s="38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6.5" hidden="1" thickBot="1">
      <c r="A114" s="26"/>
      <c r="B114" s="31"/>
      <c r="C114" s="38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6.5" hidden="1" thickBot="1">
      <c r="A115" s="26"/>
      <c r="B115" s="31"/>
      <c r="C115" s="38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6.5" hidden="1" thickBot="1">
      <c r="A116" s="26"/>
      <c r="B116" s="31"/>
      <c r="C116" s="38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6.5" hidden="1" thickBot="1">
      <c r="A117" s="26"/>
      <c r="B117" s="31"/>
      <c r="C117" s="38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6.5" hidden="1" thickBot="1">
      <c r="A118" s="23"/>
      <c r="B118" s="30"/>
      <c r="C118" s="37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6.5" hidden="1" thickBot="1">
      <c r="A119" s="26"/>
      <c r="B119" s="31"/>
      <c r="C119" s="38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6.5" hidden="1" thickBot="1">
      <c r="A120" s="26"/>
      <c r="B120" s="31"/>
      <c r="C120" s="38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6.5" hidden="1" thickBot="1">
      <c r="A121" s="26"/>
      <c r="B121" s="31"/>
      <c r="C121" s="3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6.5" hidden="1" thickBot="1">
      <c r="A122" s="26"/>
      <c r="B122" s="31"/>
      <c r="C122" s="38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6.5" hidden="1" thickBot="1">
      <c r="A123" s="26"/>
      <c r="B123" s="31"/>
      <c r="C123" s="38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6.5" hidden="1" thickBot="1">
      <c r="A124" s="26"/>
      <c r="B124" s="31"/>
      <c r="C124" s="38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6.5" hidden="1" thickBot="1">
      <c r="A125" s="23"/>
      <c r="B125" s="30"/>
      <c r="C125" s="37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6.5" hidden="1" thickBot="1">
      <c r="A126" s="23"/>
      <c r="B126" s="30"/>
      <c r="C126" s="37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6.5" hidden="1" thickBot="1">
      <c r="A127" s="23"/>
      <c r="B127" s="30"/>
      <c r="C127" s="37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5.75" hidden="1">
      <c r="A128" s="12"/>
      <c r="B128" s="13"/>
      <c r="C128" s="35"/>
      <c r="D128" s="14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6.5" hidden="1" thickBot="1">
      <c r="A129" s="22"/>
      <c r="B129" s="29"/>
      <c r="C129" s="3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6.5" hidden="1" thickBot="1">
      <c r="A130" s="23"/>
      <c r="B130" s="30"/>
      <c r="C130" s="3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6.5" hidden="1" thickBot="1">
      <c r="A131" s="24"/>
      <c r="B131" s="31"/>
      <c r="C131" s="3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6.5" hidden="1" thickBot="1">
      <c r="A132" s="24"/>
      <c r="B132" s="31"/>
      <c r="C132" s="3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6.5" hidden="1" thickBot="1">
      <c r="A133" s="24"/>
      <c r="B133" s="31"/>
      <c r="C133" s="3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6.5" hidden="1" thickBot="1">
      <c r="A134" s="24"/>
      <c r="B134" s="31"/>
      <c r="C134" s="3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6.5" hidden="1" thickBot="1">
      <c r="A135" s="24"/>
      <c r="B135" s="31"/>
      <c r="C135" s="3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6.5" hidden="1" thickBot="1">
      <c r="A136" s="24"/>
      <c r="B136" s="31"/>
      <c r="C136" s="3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6.5" hidden="1" thickBot="1">
      <c r="A137" s="24"/>
      <c r="B137" s="31"/>
      <c r="C137" s="3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6.5" hidden="1" thickBot="1">
      <c r="A138" s="24"/>
      <c r="B138" s="31"/>
      <c r="C138" s="3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6.5" hidden="1" thickBot="1">
      <c r="A139" s="24"/>
      <c r="B139" s="31"/>
      <c r="C139" s="3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6.5" hidden="1" thickBot="1">
      <c r="A140" s="24"/>
      <c r="B140" s="31"/>
      <c r="C140" s="3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6.5" hidden="1" thickBot="1">
      <c r="A141" s="24"/>
      <c r="B141" s="31"/>
      <c r="C141" s="3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6.5" hidden="1" thickBot="1">
      <c r="A142" s="24"/>
      <c r="B142" s="31"/>
      <c r="C142" s="3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6.5" hidden="1" thickBot="1">
      <c r="A143" s="24"/>
      <c r="B143" s="31"/>
      <c r="C143" s="3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6.5" hidden="1" thickBot="1">
      <c r="A144" s="24"/>
      <c r="B144" s="31"/>
      <c r="C144" s="3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6.5" hidden="1" thickBot="1">
      <c r="A145" s="24"/>
      <c r="B145" s="31"/>
      <c r="C145" s="3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6.5" hidden="1" thickBot="1">
      <c r="A146" s="24"/>
      <c r="B146" s="31"/>
      <c r="C146" s="3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6.5" hidden="1" thickBot="1">
      <c r="A147" s="24"/>
      <c r="B147" s="31"/>
      <c r="C147" s="3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6.5" hidden="1" thickBot="1">
      <c r="A148" s="24"/>
      <c r="B148" s="31"/>
      <c r="C148" s="3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6.5" hidden="1" thickBot="1">
      <c r="A149" s="24"/>
      <c r="B149" s="31"/>
      <c r="C149" s="3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6.5" hidden="1" thickBot="1">
      <c r="A150" s="23"/>
      <c r="B150" s="30"/>
      <c r="C150" s="3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6.5" hidden="1" thickBot="1">
      <c r="A151" s="24"/>
      <c r="B151" s="31"/>
      <c r="C151" s="3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6.5" hidden="1" thickBot="1">
      <c r="A152" s="24"/>
      <c r="B152" s="31"/>
      <c r="C152" s="3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6.5" hidden="1" thickBot="1">
      <c r="A153" s="24"/>
      <c r="B153" s="31"/>
      <c r="C153" s="3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6.5" hidden="1" thickBot="1">
      <c r="A154" s="24"/>
      <c r="B154" s="31"/>
      <c r="C154" s="4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5.75" hidden="1">
      <c r="A155" s="44"/>
      <c r="B155" s="33"/>
      <c r="C155" s="45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8" s="11" customFormat="1" ht="15.75" hidden="1">
      <c r="A156" s="46"/>
      <c r="B156" s="53"/>
      <c r="C156" s="39"/>
      <c r="D156" s="54"/>
      <c r="E156" s="54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246"/>
    </row>
    <row r="157" spans="1:28" s="11" customFormat="1" ht="15.75" hidden="1">
      <c r="A157" s="46"/>
      <c r="B157" s="53"/>
      <c r="C157" s="39"/>
      <c r="D157" s="54"/>
      <c r="E157" s="54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246"/>
    </row>
    <row r="158" spans="1:28" s="11" customFormat="1" ht="15.75" hidden="1">
      <c r="A158" s="46"/>
      <c r="B158" s="53"/>
      <c r="C158" s="39"/>
      <c r="D158" s="54"/>
      <c r="E158" s="54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246"/>
    </row>
    <row r="159" spans="1:27" ht="16.5" hidden="1" thickBot="1">
      <c r="A159" s="24"/>
      <c r="B159" s="31"/>
      <c r="C159" s="38"/>
      <c r="D159" s="9"/>
      <c r="E159" s="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ht="16.5" hidden="1" thickBot="1">
      <c r="A160" s="24"/>
      <c r="B160" s="31"/>
      <c r="C160" s="38"/>
      <c r="D160" s="9"/>
      <c r="E160" s="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ht="16.5" hidden="1" thickBot="1">
      <c r="A161" s="24"/>
      <c r="B161" s="31"/>
      <c r="C161" s="3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6.5" hidden="1" thickBot="1">
      <c r="A162" s="26"/>
      <c r="B162" s="31"/>
      <c r="C162" s="38"/>
      <c r="D162" s="9"/>
      <c r="E162" s="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ht="16.5" hidden="1" thickBot="1">
      <c r="A163" s="26"/>
      <c r="B163" s="31"/>
      <c r="C163" s="3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6.5" hidden="1" thickBot="1">
      <c r="A164" s="23"/>
      <c r="B164" s="30"/>
      <c r="C164" s="37"/>
      <c r="D164" s="8"/>
      <c r="E164" s="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6.5" hidden="1" thickBot="1">
      <c r="A165" s="26"/>
      <c r="B165" s="31"/>
      <c r="C165" s="3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6.5" hidden="1" thickBot="1">
      <c r="A166" s="26"/>
      <c r="B166" s="31"/>
      <c r="C166" s="3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6.5" hidden="1" thickBot="1">
      <c r="A167" s="26"/>
      <c r="B167" s="31"/>
      <c r="C167" s="3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6.5" hidden="1" thickBot="1">
      <c r="A168" s="26"/>
      <c r="B168" s="31"/>
      <c r="C168" s="3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6.5" hidden="1" thickBot="1">
      <c r="A169" s="26"/>
      <c r="B169" s="31"/>
      <c r="C169" s="3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6.5" hidden="1" thickBot="1">
      <c r="A170" s="27"/>
      <c r="B170" s="32"/>
      <c r="C170" s="36"/>
      <c r="D170" s="16"/>
      <c r="E170" s="16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ht="16.5" hidden="1" thickBot="1">
      <c r="A171" s="23"/>
      <c r="B171" s="30"/>
      <c r="C171" s="37"/>
      <c r="D171" s="8"/>
      <c r="E171" s="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6.5" hidden="1" thickBot="1">
      <c r="A172" s="26"/>
      <c r="B172" s="31"/>
      <c r="C172" s="38"/>
      <c r="D172" s="9"/>
      <c r="E172" s="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6.5" hidden="1" thickBot="1">
      <c r="A173" s="26"/>
      <c r="B173" s="31"/>
      <c r="C173" s="38"/>
      <c r="D173" s="9"/>
      <c r="E173" s="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6.5" hidden="1" thickBot="1">
      <c r="A174" s="26"/>
      <c r="B174" s="31"/>
      <c r="C174" s="38"/>
      <c r="D174" s="9"/>
      <c r="E174" s="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6.5" hidden="1" thickBot="1">
      <c r="A175" s="26"/>
      <c r="B175" s="31"/>
      <c r="C175" s="38"/>
      <c r="D175" s="9"/>
      <c r="E175" s="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6.5" hidden="1" thickBot="1">
      <c r="A176" s="26"/>
      <c r="B176" s="31"/>
      <c r="C176" s="38"/>
      <c r="D176" s="9"/>
      <c r="E176" s="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6.5" hidden="1" thickBot="1">
      <c r="A177" s="26"/>
      <c r="B177" s="31"/>
      <c r="C177" s="38"/>
      <c r="D177" s="9"/>
      <c r="E177" s="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6.5" hidden="1" thickBot="1">
      <c r="A178" s="26"/>
      <c r="B178" s="31"/>
      <c r="C178" s="38"/>
      <c r="D178" s="9"/>
      <c r="E178" s="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6.5" hidden="1" thickBot="1">
      <c r="A179" s="26"/>
      <c r="B179" s="31"/>
      <c r="C179" s="38"/>
      <c r="D179" s="9"/>
      <c r="E179" s="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6.5" hidden="1" thickBot="1">
      <c r="A180" s="26"/>
      <c r="B180" s="31"/>
      <c r="C180" s="38"/>
      <c r="D180" s="9"/>
      <c r="E180" s="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6.5" hidden="1" thickBot="1">
      <c r="A181" s="26"/>
      <c r="B181" s="31"/>
      <c r="C181" s="38"/>
      <c r="D181" s="9"/>
      <c r="E181" s="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6.5" hidden="1" thickBot="1">
      <c r="A182" s="26"/>
      <c r="B182" s="31"/>
      <c r="C182" s="38"/>
      <c r="D182" s="9"/>
      <c r="E182" s="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6.5" hidden="1" thickBot="1">
      <c r="A183" s="26"/>
      <c r="B183" s="31"/>
      <c r="C183" s="38"/>
      <c r="D183" s="9"/>
      <c r="E183" s="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6.5" hidden="1" thickBot="1">
      <c r="A184" s="26"/>
      <c r="B184" s="31"/>
      <c r="C184" s="38"/>
      <c r="D184" s="9"/>
      <c r="E184" s="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6.5" hidden="1" thickBot="1">
      <c r="A185" s="23"/>
      <c r="B185" s="30"/>
      <c r="C185" s="37"/>
      <c r="D185" s="8"/>
      <c r="E185" s="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6.5" hidden="1" thickBot="1">
      <c r="A186" s="26"/>
      <c r="B186" s="31"/>
      <c r="C186" s="38"/>
      <c r="D186" s="9"/>
      <c r="E186" s="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6.5" hidden="1" thickBot="1">
      <c r="A187" s="26"/>
      <c r="B187" s="31"/>
      <c r="C187" s="38"/>
      <c r="D187" s="9"/>
      <c r="E187" s="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6.5" hidden="1" thickBot="1">
      <c r="A188" s="26"/>
      <c r="B188" s="31"/>
      <c r="C188" s="38"/>
      <c r="D188" s="9"/>
      <c r="E188" s="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6.5" hidden="1" thickBot="1">
      <c r="A189" s="26"/>
      <c r="B189" s="31"/>
      <c r="C189" s="38"/>
      <c r="D189" s="9"/>
      <c r="E189" s="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6.5" hidden="1" thickBot="1">
      <c r="A190" s="23"/>
      <c r="B190" s="30"/>
      <c r="C190" s="37"/>
      <c r="D190" s="8"/>
      <c r="E190" s="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6.5" hidden="1" thickBot="1">
      <c r="A191" s="26"/>
      <c r="B191" s="31"/>
      <c r="C191" s="38"/>
      <c r="D191" s="9"/>
      <c r="E191" s="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6.5" hidden="1" thickBot="1">
      <c r="A192" s="26"/>
      <c r="B192" s="31"/>
      <c r="C192" s="38"/>
      <c r="D192" s="9"/>
      <c r="E192" s="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6.5" hidden="1" thickBot="1">
      <c r="A193" s="26"/>
      <c r="B193" s="31"/>
      <c r="C193" s="38"/>
      <c r="D193" s="9"/>
      <c r="E193" s="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6.5" hidden="1" thickBot="1">
      <c r="A194" s="26"/>
      <c r="B194" s="31"/>
      <c r="C194" s="38"/>
      <c r="D194" s="9"/>
      <c r="E194" s="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6.5" hidden="1" thickBot="1">
      <c r="A195" s="23"/>
      <c r="B195" s="30"/>
      <c r="C195" s="37"/>
      <c r="D195" s="8"/>
      <c r="E195" s="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6.5" hidden="1" thickBot="1">
      <c r="A196" s="26"/>
      <c r="B196" s="31"/>
      <c r="C196" s="38"/>
      <c r="D196" s="9"/>
      <c r="E196" s="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6.5" hidden="1" thickBot="1">
      <c r="A197" s="26"/>
      <c r="B197" s="31"/>
      <c r="C197" s="38"/>
      <c r="D197" s="9"/>
      <c r="E197" s="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6.5" hidden="1" thickBot="1">
      <c r="A198" s="26"/>
      <c r="B198" s="31"/>
      <c r="C198" s="38"/>
      <c r="D198" s="9"/>
      <c r="E198" s="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6.5" hidden="1" thickBot="1">
      <c r="A199" s="23"/>
      <c r="B199" s="30"/>
      <c r="C199" s="37"/>
      <c r="D199" s="8"/>
      <c r="E199" s="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6.5" hidden="1" thickBot="1">
      <c r="A200" s="26"/>
      <c r="B200" s="31"/>
      <c r="C200" s="38"/>
      <c r="D200" s="9"/>
      <c r="E200" s="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6.5" hidden="1" thickBot="1">
      <c r="A201" s="26"/>
      <c r="B201" s="31"/>
      <c r="C201" s="38"/>
      <c r="D201" s="9"/>
      <c r="E201" s="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6.5" hidden="1" thickBot="1">
      <c r="A202" s="26"/>
      <c r="B202" s="31"/>
      <c r="C202" s="38"/>
      <c r="D202" s="9"/>
      <c r="E202" s="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6.5" hidden="1" thickBot="1">
      <c r="A203" s="26"/>
      <c r="B203" s="31"/>
      <c r="C203" s="38"/>
      <c r="D203" s="9"/>
      <c r="E203" s="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6.5" hidden="1" thickBot="1">
      <c r="A204" s="23"/>
      <c r="B204" s="30"/>
      <c r="C204" s="37"/>
      <c r="D204" s="8"/>
      <c r="E204" s="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6.5" hidden="1" thickBot="1">
      <c r="A205" s="23"/>
      <c r="B205" s="30"/>
      <c r="C205" s="37"/>
      <c r="D205" s="8"/>
      <c r="E205" s="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6.5" hidden="1" thickBot="1">
      <c r="A206" s="27"/>
      <c r="B206" s="32"/>
      <c r="C206" s="36"/>
      <c r="D206" s="16"/>
      <c r="E206" s="16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ht="16.5" hidden="1" thickBot="1">
      <c r="A207" s="23"/>
      <c r="B207" s="30"/>
      <c r="C207" s="37"/>
      <c r="D207" s="8"/>
      <c r="E207" s="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6.5" hidden="1" thickBot="1">
      <c r="A208" s="26"/>
      <c r="B208" s="31"/>
      <c r="C208" s="38"/>
      <c r="D208" s="9"/>
      <c r="E208" s="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6.5" hidden="1" thickBot="1">
      <c r="A209" s="26"/>
      <c r="B209" s="31"/>
      <c r="C209" s="38"/>
      <c r="D209" s="9"/>
      <c r="E209" s="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6.5" hidden="1" thickBot="1">
      <c r="A210" s="26"/>
      <c r="B210" s="31"/>
      <c r="C210" s="38"/>
      <c r="D210" s="9"/>
      <c r="E210" s="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6.5" hidden="1" thickBot="1">
      <c r="A211" s="26"/>
      <c r="B211" s="31"/>
      <c r="C211" s="38"/>
      <c r="D211" s="9"/>
      <c r="E211" s="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6.5" hidden="1" thickBot="1">
      <c r="A212" s="26"/>
      <c r="B212" s="31"/>
      <c r="C212" s="38"/>
      <c r="D212" s="9"/>
      <c r="E212" s="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6.5" hidden="1" thickBot="1">
      <c r="A213" s="23"/>
      <c r="B213" s="30"/>
      <c r="C213" s="37"/>
      <c r="D213" s="8"/>
      <c r="E213" s="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6.5" hidden="1" thickBot="1">
      <c r="A214" s="26"/>
      <c r="B214" s="31"/>
      <c r="C214" s="38"/>
      <c r="D214" s="9"/>
      <c r="E214" s="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6.5" hidden="1" thickBot="1">
      <c r="A215" s="26"/>
      <c r="B215" s="31"/>
      <c r="C215" s="38"/>
      <c r="D215" s="9"/>
      <c r="E215" s="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6.5" hidden="1" thickBot="1">
      <c r="A216" s="26"/>
      <c r="B216" s="31"/>
      <c r="C216" s="38"/>
      <c r="D216" s="9"/>
      <c r="E216" s="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6.5" hidden="1" thickBot="1">
      <c r="A217" s="26"/>
      <c r="B217" s="31"/>
      <c r="C217" s="38"/>
      <c r="D217" s="9"/>
      <c r="E217" s="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6.5" hidden="1" thickBot="1">
      <c r="A218" s="26"/>
      <c r="B218" s="31"/>
      <c r="C218" s="38"/>
      <c r="D218" s="9"/>
      <c r="E218" s="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6.5" hidden="1" thickBot="1">
      <c r="A219" s="26"/>
      <c r="B219" s="31"/>
      <c r="C219" s="38"/>
      <c r="D219" s="9"/>
      <c r="E219" s="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6.5" hidden="1" thickBot="1">
      <c r="A220" s="23"/>
      <c r="B220" s="30"/>
      <c r="C220" s="37"/>
      <c r="D220" s="8"/>
      <c r="E220" s="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6.5" hidden="1" thickBot="1">
      <c r="A221" s="26"/>
      <c r="B221" s="31"/>
      <c r="C221" s="38"/>
      <c r="D221" s="9"/>
      <c r="E221" s="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6.5" hidden="1" thickBot="1">
      <c r="A222" s="26"/>
      <c r="B222" s="31"/>
      <c r="C222" s="38"/>
      <c r="D222" s="9"/>
      <c r="E222" s="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6.5" hidden="1" thickBot="1">
      <c r="A223" s="26"/>
      <c r="B223" s="31"/>
      <c r="C223" s="38"/>
      <c r="D223" s="9"/>
      <c r="E223" s="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6.5" hidden="1" thickBot="1">
      <c r="A224" s="26"/>
      <c r="B224" s="31"/>
      <c r="C224" s="38"/>
      <c r="D224" s="9"/>
      <c r="E224" s="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6.5" hidden="1" thickBot="1">
      <c r="A225" s="26"/>
      <c r="B225" s="31"/>
      <c r="C225" s="38"/>
      <c r="D225" s="9"/>
      <c r="E225" s="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6.5" hidden="1" thickBot="1">
      <c r="A226" s="26"/>
      <c r="B226" s="31"/>
      <c r="C226" s="38"/>
      <c r="D226" s="9"/>
      <c r="E226" s="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6.5" hidden="1" thickBot="1">
      <c r="A227" s="23"/>
      <c r="B227" s="30"/>
      <c r="C227" s="37"/>
      <c r="D227" s="8"/>
      <c r="E227" s="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6.5" hidden="1" thickBot="1">
      <c r="A228" s="23"/>
      <c r="B228" s="30"/>
      <c r="C228" s="37"/>
      <c r="D228" s="8"/>
      <c r="E228" s="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6.5" hidden="1" thickBot="1">
      <c r="A229" s="23"/>
      <c r="B229" s="30"/>
      <c r="C229" s="37"/>
      <c r="D229" s="8"/>
      <c r="E229" s="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5.75" hidden="1">
      <c r="A230" s="12"/>
      <c r="B230" s="13"/>
      <c r="C230" s="35"/>
      <c r="D230" s="14"/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6.5" hidden="1" thickBot="1">
      <c r="A231" s="22"/>
      <c r="B231" s="29"/>
      <c r="C231" s="3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6.5" hidden="1" thickBot="1">
      <c r="A232" s="23"/>
      <c r="B232" s="30"/>
      <c r="C232" s="3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6.5" hidden="1" thickBot="1">
      <c r="A233" s="24"/>
      <c r="B233" s="31"/>
      <c r="C233" s="3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6.5" hidden="1" thickBot="1">
      <c r="A234" s="24"/>
      <c r="B234" s="31"/>
      <c r="C234" s="3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6.5" hidden="1" thickBot="1">
      <c r="A235" s="24"/>
      <c r="B235" s="31"/>
      <c r="C235" s="3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6.5" hidden="1" thickBot="1">
      <c r="A236" s="24"/>
      <c r="B236" s="31"/>
      <c r="C236" s="3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6.5" hidden="1" thickBot="1">
      <c r="A237" s="24"/>
      <c r="B237" s="31"/>
      <c r="C237" s="3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6.5" hidden="1" thickBot="1">
      <c r="A238" s="24"/>
      <c r="B238" s="31"/>
      <c r="C238" s="3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6.5" hidden="1" thickBot="1">
      <c r="A239" s="24"/>
      <c r="B239" s="31"/>
      <c r="C239" s="3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6.5" hidden="1" thickBot="1">
      <c r="A240" s="24"/>
      <c r="B240" s="31"/>
      <c r="C240" s="3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6.5" hidden="1" thickBot="1">
      <c r="A241" s="24"/>
      <c r="B241" s="31"/>
      <c r="C241" s="3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6.5" hidden="1" thickBot="1">
      <c r="A242" s="24"/>
      <c r="B242" s="31"/>
      <c r="C242" s="3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6.5" hidden="1" thickBot="1">
      <c r="A243" s="24"/>
      <c r="B243" s="31"/>
      <c r="C243" s="3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6.5" hidden="1" thickBot="1">
      <c r="A244" s="24"/>
      <c r="B244" s="31"/>
      <c r="C244" s="3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6.5" hidden="1" thickBot="1">
      <c r="A245" s="24"/>
      <c r="B245" s="31"/>
      <c r="C245" s="3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6.5" hidden="1" thickBot="1">
      <c r="A246" s="24"/>
      <c r="B246" s="31"/>
      <c r="C246" s="3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6.5" hidden="1" thickBot="1">
      <c r="A247" s="24"/>
      <c r="B247" s="31"/>
      <c r="C247" s="3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6.5" hidden="1" thickBot="1">
      <c r="A248" s="24"/>
      <c r="B248" s="31"/>
      <c r="C248" s="3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6.5" hidden="1" thickBot="1">
      <c r="A249" s="24"/>
      <c r="B249" s="31"/>
      <c r="C249" s="3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6.5" hidden="1" thickBot="1">
      <c r="A250" s="24"/>
      <c r="B250" s="31"/>
      <c r="C250" s="3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6.5" hidden="1" thickBot="1">
      <c r="A251" s="24"/>
      <c r="B251" s="31"/>
      <c r="C251" s="3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6.5" hidden="1" thickBot="1">
      <c r="A252" s="23"/>
      <c r="B252" s="30"/>
      <c r="C252" s="3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6.5" hidden="1" thickBot="1">
      <c r="A253" s="24"/>
      <c r="B253" s="31"/>
      <c r="C253" s="3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6.5" hidden="1" thickBot="1">
      <c r="A254" s="24"/>
      <c r="B254" s="31"/>
      <c r="C254" s="3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6.5" hidden="1" thickBot="1">
      <c r="A255" s="24"/>
      <c r="B255" s="31"/>
      <c r="C255" s="3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6.5" hidden="1" thickBot="1">
      <c r="A256" s="24"/>
      <c r="B256" s="33"/>
      <c r="C256" s="43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15.75" hidden="1">
      <c r="A257" s="55"/>
      <c r="B257" s="56"/>
      <c r="C257" s="57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1:27" ht="16.5" hidden="1" thickBot="1">
      <c r="A258" s="24"/>
      <c r="B258" s="31"/>
      <c r="C258" s="3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6.5" hidden="1" thickBot="1">
      <c r="A259" s="24"/>
      <c r="B259" s="31"/>
      <c r="C259" s="3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8" s="11" customFormat="1" ht="16.5" hidden="1" thickBot="1">
      <c r="A260" s="25"/>
      <c r="B260" s="49"/>
      <c r="C260" s="58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246"/>
    </row>
    <row r="261" spans="1:27" ht="16.5" hidden="1" thickBot="1">
      <c r="A261" s="24"/>
      <c r="B261" s="31"/>
      <c r="C261" s="3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6.5" hidden="1" thickBot="1">
      <c r="A262" s="26"/>
      <c r="B262" s="31"/>
      <c r="C262" s="3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6.5" hidden="1" thickBot="1">
      <c r="A263" s="26"/>
      <c r="B263" s="31"/>
      <c r="C263" s="3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6.5" hidden="1" thickBot="1">
      <c r="A264" s="23"/>
      <c r="B264" s="30"/>
      <c r="C264" s="37"/>
      <c r="D264" s="8"/>
      <c r="E264" s="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6.5" hidden="1" thickBot="1">
      <c r="A265" s="26"/>
      <c r="B265" s="31"/>
      <c r="C265" s="3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6.5" hidden="1" thickBot="1">
      <c r="A266" s="26"/>
      <c r="B266" s="31"/>
      <c r="C266" s="3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6.5" hidden="1" thickBot="1">
      <c r="A267" s="26"/>
      <c r="B267" s="31"/>
      <c r="C267" s="3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6.5" hidden="1" thickBot="1">
      <c r="A268" s="26"/>
      <c r="B268" s="31"/>
      <c r="C268" s="3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6.5" hidden="1" thickBot="1">
      <c r="A269" s="26"/>
      <c r="B269" s="31"/>
      <c r="C269" s="3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6.5" hidden="1" thickBot="1">
      <c r="A270" s="27"/>
      <c r="B270" s="32"/>
      <c r="C270" s="36"/>
      <c r="D270" s="16"/>
      <c r="E270" s="16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:27" ht="16.5" hidden="1" thickBot="1">
      <c r="A271" s="23"/>
      <c r="B271" s="30"/>
      <c r="C271" s="37"/>
      <c r="D271" s="8"/>
      <c r="E271" s="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6.5" hidden="1" thickBot="1">
      <c r="A272" s="26"/>
      <c r="B272" s="31"/>
      <c r="C272" s="38"/>
      <c r="D272" s="9"/>
      <c r="E272" s="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6.5" hidden="1" thickBot="1">
      <c r="A273" s="26"/>
      <c r="B273" s="31"/>
      <c r="C273" s="38"/>
      <c r="D273" s="9"/>
      <c r="E273" s="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6.5" hidden="1" thickBot="1">
      <c r="A274" s="26"/>
      <c r="B274" s="31"/>
      <c r="C274" s="38"/>
      <c r="D274" s="9"/>
      <c r="E274" s="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6.5" hidden="1" thickBot="1">
      <c r="A275" s="26"/>
      <c r="B275" s="31"/>
      <c r="C275" s="38"/>
      <c r="D275" s="9"/>
      <c r="E275" s="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6.5" hidden="1" thickBot="1">
      <c r="A276" s="26"/>
      <c r="B276" s="31"/>
      <c r="C276" s="38"/>
      <c r="D276" s="9"/>
      <c r="E276" s="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6.5" hidden="1" thickBot="1">
      <c r="A277" s="26"/>
      <c r="B277" s="31"/>
      <c r="C277" s="38"/>
      <c r="D277" s="9"/>
      <c r="E277" s="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6.5" hidden="1" thickBot="1">
      <c r="A278" s="26"/>
      <c r="B278" s="31"/>
      <c r="C278" s="38"/>
      <c r="D278" s="9"/>
      <c r="E278" s="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6.5" hidden="1" thickBot="1">
      <c r="A279" s="26"/>
      <c r="B279" s="31"/>
      <c r="C279" s="38"/>
      <c r="D279" s="9"/>
      <c r="E279" s="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6.5" hidden="1" thickBot="1">
      <c r="A280" s="26"/>
      <c r="B280" s="31"/>
      <c r="C280" s="38"/>
      <c r="D280" s="9"/>
      <c r="E280" s="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6.5" hidden="1" thickBot="1">
      <c r="A281" s="26"/>
      <c r="B281" s="31"/>
      <c r="C281" s="38"/>
      <c r="D281" s="9"/>
      <c r="E281" s="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6.5" hidden="1" thickBot="1">
      <c r="A282" s="26"/>
      <c r="B282" s="31"/>
      <c r="C282" s="38"/>
      <c r="D282" s="9"/>
      <c r="E282" s="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6.5" hidden="1" thickBot="1">
      <c r="A283" s="26"/>
      <c r="B283" s="31"/>
      <c r="C283" s="38"/>
      <c r="D283" s="9"/>
      <c r="E283" s="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6.5" hidden="1" thickBot="1">
      <c r="A284" s="26"/>
      <c r="B284" s="31"/>
      <c r="C284" s="38"/>
      <c r="D284" s="9"/>
      <c r="E284" s="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6.5" hidden="1" thickBot="1">
      <c r="A285" s="23"/>
      <c r="B285" s="30"/>
      <c r="C285" s="37"/>
      <c r="D285" s="8"/>
      <c r="E285" s="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6.5" hidden="1" thickBot="1">
      <c r="A286" s="26"/>
      <c r="B286" s="31"/>
      <c r="C286" s="38"/>
      <c r="D286" s="9"/>
      <c r="E286" s="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6.5" hidden="1" thickBot="1">
      <c r="A287" s="26"/>
      <c r="B287" s="31"/>
      <c r="C287" s="38"/>
      <c r="D287" s="9"/>
      <c r="E287" s="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6.5" hidden="1" thickBot="1">
      <c r="A288" s="26"/>
      <c r="B288" s="31"/>
      <c r="C288" s="38"/>
      <c r="D288" s="9"/>
      <c r="E288" s="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6.5" hidden="1" thickBot="1">
      <c r="A289" s="26"/>
      <c r="B289" s="31"/>
      <c r="C289" s="38"/>
      <c r="D289" s="9"/>
      <c r="E289" s="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6.5" hidden="1" thickBot="1">
      <c r="A290" s="23"/>
      <c r="B290" s="30"/>
      <c r="C290" s="37"/>
      <c r="D290" s="8"/>
      <c r="E290" s="8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6.5" hidden="1" thickBot="1">
      <c r="A291" s="26"/>
      <c r="B291" s="31"/>
      <c r="C291" s="38"/>
      <c r="D291" s="9"/>
      <c r="E291" s="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6.5" hidden="1" thickBot="1">
      <c r="A292" s="26"/>
      <c r="B292" s="31"/>
      <c r="C292" s="38"/>
      <c r="D292" s="9"/>
      <c r="E292" s="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6.5" hidden="1" thickBot="1">
      <c r="A293" s="26"/>
      <c r="B293" s="31"/>
      <c r="C293" s="38"/>
      <c r="D293" s="9"/>
      <c r="E293" s="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6.5" hidden="1" thickBot="1">
      <c r="A294" s="26"/>
      <c r="B294" s="31"/>
      <c r="C294" s="38"/>
      <c r="D294" s="9"/>
      <c r="E294" s="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6.5" hidden="1" thickBot="1">
      <c r="A295" s="23"/>
      <c r="B295" s="30"/>
      <c r="C295" s="37"/>
      <c r="D295" s="8"/>
      <c r="E295" s="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6.5" hidden="1" thickBot="1">
      <c r="A296" s="26"/>
      <c r="B296" s="31"/>
      <c r="C296" s="38"/>
      <c r="D296" s="9"/>
      <c r="E296" s="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6.5" hidden="1" thickBot="1">
      <c r="A297" s="26"/>
      <c r="B297" s="31"/>
      <c r="C297" s="38"/>
      <c r="D297" s="9"/>
      <c r="E297" s="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6.5" hidden="1" thickBot="1">
      <c r="A298" s="26"/>
      <c r="B298" s="31"/>
      <c r="C298" s="38"/>
      <c r="D298" s="9"/>
      <c r="E298" s="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6.5" hidden="1" thickBot="1">
      <c r="A299" s="23"/>
      <c r="B299" s="30"/>
      <c r="C299" s="37"/>
      <c r="D299" s="8"/>
      <c r="E299" s="8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6.5" hidden="1" thickBot="1">
      <c r="A300" s="26"/>
      <c r="B300" s="31"/>
      <c r="C300" s="38"/>
      <c r="D300" s="9"/>
      <c r="E300" s="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6.5" hidden="1" thickBot="1">
      <c r="A301" s="26"/>
      <c r="B301" s="31"/>
      <c r="C301" s="38"/>
      <c r="D301" s="9"/>
      <c r="E301" s="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6.5" hidden="1" thickBot="1">
      <c r="A302" s="26"/>
      <c r="B302" s="31"/>
      <c r="C302" s="38"/>
      <c r="D302" s="9"/>
      <c r="E302" s="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6.5" hidden="1" thickBot="1">
      <c r="A303" s="26"/>
      <c r="B303" s="31"/>
      <c r="C303" s="38"/>
      <c r="D303" s="9"/>
      <c r="E303" s="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6.5" hidden="1" thickBot="1">
      <c r="A304" s="23"/>
      <c r="B304" s="30"/>
      <c r="C304" s="37"/>
      <c r="D304" s="8"/>
      <c r="E304" s="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6.5" hidden="1" thickBot="1">
      <c r="A305" s="23"/>
      <c r="B305" s="30"/>
      <c r="C305" s="37"/>
      <c r="D305" s="8"/>
      <c r="E305" s="8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6.5" hidden="1" thickBot="1">
      <c r="A306" s="27"/>
      <c r="B306" s="32"/>
      <c r="C306" s="36"/>
      <c r="D306" s="16"/>
      <c r="E306" s="16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ht="16.5" hidden="1" thickBot="1">
      <c r="A307" s="23"/>
      <c r="B307" s="30"/>
      <c r="C307" s="37"/>
      <c r="D307" s="8"/>
      <c r="E307" s="8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6.5" hidden="1" thickBot="1">
      <c r="A308" s="26"/>
      <c r="B308" s="31"/>
      <c r="C308" s="38"/>
      <c r="D308" s="9"/>
      <c r="E308" s="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6.5" hidden="1" thickBot="1">
      <c r="A309" s="26"/>
      <c r="B309" s="31"/>
      <c r="C309" s="38"/>
      <c r="D309" s="9"/>
      <c r="E309" s="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6.5" hidden="1" thickBot="1">
      <c r="A310" s="26"/>
      <c r="B310" s="31"/>
      <c r="C310" s="38"/>
      <c r="D310" s="9"/>
      <c r="E310" s="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6.5" hidden="1" thickBot="1">
      <c r="A311" s="26"/>
      <c r="B311" s="31"/>
      <c r="C311" s="38"/>
      <c r="D311" s="9"/>
      <c r="E311" s="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6.5" hidden="1" thickBot="1">
      <c r="A312" s="26"/>
      <c r="B312" s="31"/>
      <c r="C312" s="38"/>
      <c r="D312" s="9"/>
      <c r="E312" s="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6.5" hidden="1" thickBot="1">
      <c r="A313" s="23"/>
      <c r="B313" s="30"/>
      <c r="C313" s="37"/>
      <c r="D313" s="8"/>
      <c r="E313" s="8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6.5" hidden="1" thickBot="1">
      <c r="A314" s="26"/>
      <c r="B314" s="31"/>
      <c r="C314" s="38"/>
      <c r="D314" s="9"/>
      <c r="E314" s="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6.5" hidden="1" thickBot="1">
      <c r="A315" s="26"/>
      <c r="B315" s="31"/>
      <c r="C315" s="38"/>
      <c r="D315" s="9"/>
      <c r="E315" s="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6.5" hidden="1" thickBot="1">
      <c r="A316" s="26"/>
      <c r="B316" s="31"/>
      <c r="C316" s="38"/>
      <c r="D316" s="9"/>
      <c r="E316" s="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6.5" hidden="1" thickBot="1">
      <c r="A317" s="26"/>
      <c r="B317" s="31"/>
      <c r="C317" s="38"/>
      <c r="D317" s="9"/>
      <c r="E317" s="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6.5" hidden="1" thickBot="1">
      <c r="A318" s="26"/>
      <c r="B318" s="31"/>
      <c r="C318" s="38"/>
      <c r="D318" s="9"/>
      <c r="E318" s="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6.5" hidden="1" thickBot="1">
      <c r="A319" s="26"/>
      <c r="B319" s="31"/>
      <c r="C319" s="38"/>
      <c r="D319" s="9"/>
      <c r="E319" s="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6.5" hidden="1" thickBot="1">
      <c r="A320" s="23"/>
      <c r="B320" s="30"/>
      <c r="C320" s="37"/>
      <c r="D320" s="8"/>
      <c r="E320" s="8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6.5" hidden="1" thickBot="1">
      <c r="A321" s="26"/>
      <c r="B321" s="31"/>
      <c r="C321" s="38"/>
      <c r="D321" s="9"/>
      <c r="E321" s="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6.5" hidden="1" thickBot="1">
      <c r="A322" s="26"/>
      <c r="B322" s="31"/>
      <c r="C322" s="38"/>
      <c r="D322" s="9"/>
      <c r="E322" s="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6.5" hidden="1" thickBot="1">
      <c r="A323" s="26"/>
      <c r="B323" s="31"/>
      <c r="C323" s="38"/>
      <c r="D323" s="9"/>
      <c r="E323" s="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6.5" hidden="1" thickBot="1">
      <c r="A324" s="26"/>
      <c r="B324" s="31"/>
      <c r="C324" s="38"/>
      <c r="D324" s="9"/>
      <c r="E324" s="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6.5" hidden="1" thickBot="1">
      <c r="A325" s="26"/>
      <c r="B325" s="31"/>
      <c r="C325" s="38"/>
      <c r="D325" s="9"/>
      <c r="E325" s="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6.5" hidden="1" thickBot="1">
      <c r="A326" s="26"/>
      <c r="B326" s="31"/>
      <c r="C326" s="38"/>
      <c r="D326" s="9"/>
      <c r="E326" s="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6.5" hidden="1" thickBot="1">
      <c r="A327" s="23"/>
      <c r="B327" s="30"/>
      <c r="C327" s="37"/>
      <c r="D327" s="8"/>
      <c r="E327" s="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6.5" hidden="1" thickBot="1">
      <c r="A328" s="23"/>
      <c r="B328" s="30"/>
      <c r="C328" s="37"/>
      <c r="D328" s="8"/>
      <c r="E328" s="8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6.5" hidden="1" thickBot="1">
      <c r="A329" s="23"/>
      <c r="B329" s="30"/>
      <c r="C329" s="37"/>
      <c r="D329" s="8"/>
      <c r="E329" s="8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</sheetData>
  <sheetProtection/>
  <mergeCells count="17">
    <mergeCell ref="D15:AA15"/>
    <mergeCell ref="D16:K16"/>
    <mergeCell ref="L16:P16"/>
    <mergeCell ref="Q16:S16"/>
    <mergeCell ref="T16:U16"/>
    <mergeCell ref="V16:X16"/>
    <mergeCell ref="Y16:Z16"/>
    <mergeCell ref="A14:AA14"/>
    <mergeCell ref="A15:A17"/>
    <mergeCell ref="L2:P2"/>
    <mergeCell ref="B4:Y4"/>
    <mergeCell ref="B5:Y5"/>
    <mergeCell ref="B7:Y7"/>
    <mergeCell ref="X12:AA12"/>
    <mergeCell ref="X13:AA13"/>
    <mergeCell ref="B15:B17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29"/>
  <sheetViews>
    <sheetView view="pageBreakPreview" zoomScale="55" zoomScaleNormal="55" zoomScaleSheetLayoutView="55" zoomScalePageLayoutView="0" workbookViewId="0" topLeftCell="W1">
      <selection activeCell="AA2" sqref="AA2"/>
    </sheetView>
  </sheetViews>
  <sheetFormatPr defaultColWidth="9.00390625" defaultRowHeight="15.75"/>
  <cols>
    <col min="1" max="1" width="13.625" style="1" customWidth="1"/>
    <col min="2" max="2" width="54.00390625" style="28" customWidth="1"/>
    <col min="3" max="3" width="32.00390625" style="3" customWidth="1"/>
    <col min="4" max="4" width="39.625" style="1" customWidth="1"/>
    <col min="5" max="5" width="40.25390625" style="1" customWidth="1"/>
    <col min="6" max="6" width="39.00390625" style="1" customWidth="1"/>
    <col min="7" max="7" width="37.50390625" style="1" customWidth="1"/>
    <col min="8" max="8" width="39.875" style="1" bestFit="1" customWidth="1"/>
    <col min="9" max="9" width="34.50390625" style="1" bestFit="1" customWidth="1"/>
    <col min="10" max="10" width="44.125" style="1" customWidth="1"/>
    <col min="11" max="11" width="29.00390625" style="1" customWidth="1"/>
    <col min="12" max="14" width="18.125" style="1" bestFit="1" customWidth="1"/>
    <col min="15" max="15" width="22.00390625" style="1" customWidth="1"/>
    <col min="16" max="16" width="44.875" style="1" customWidth="1"/>
    <col min="17" max="17" width="36.75390625" style="1" bestFit="1" customWidth="1"/>
    <col min="18" max="18" width="34.00390625" style="1" bestFit="1" customWidth="1"/>
    <col min="19" max="19" width="23.125" style="1" bestFit="1" customWidth="1"/>
    <col min="20" max="20" width="39.50390625" style="1" bestFit="1" customWidth="1"/>
    <col min="21" max="21" width="56.25390625" style="1" bestFit="1" customWidth="1"/>
    <col min="22" max="22" width="37.125" style="1" bestFit="1" customWidth="1"/>
    <col min="23" max="23" width="39.875" style="1" bestFit="1" customWidth="1"/>
    <col min="24" max="24" width="44.25390625" style="1" customWidth="1"/>
    <col min="25" max="25" width="40.125" style="1" customWidth="1"/>
    <col min="26" max="26" width="43.25390625" style="1" customWidth="1"/>
    <col min="27" max="27" width="50.375" style="11" customWidth="1"/>
    <col min="28" max="28" width="9.00390625" style="34" customWidth="1"/>
    <col min="29" max="16384" width="9.00390625" style="1" customWidth="1"/>
  </cols>
  <sheetData>
    <row r="1" s="40" customFormat="1" ht="18.75">
      <c r="AA1" s="362" t="s">
        <v>413</v>
      </c>
    </row>
    <row r="2" spans="12:27" s="40" customFormat="1" ht="18.75">
      <c r="L2" s="312"/>
      <c r="M2" s="312"/>
      <c r="N2" s="312"/>
      <c r="O2" s="312"/>
      <c r="P2" s="312"/>
      <c r="AA2" s="363" t="s">
        <v>463</v>
      </c>
    </row>
    <row r="3" spans="12:16" s="40" customFormat="1" ht="12">
      <c r="L3" s="41"/>
      <c r="M3" s="41"/>
      <c r="N3" s="41"/>
      <c r="O3" s="41"/>
      <c r="P3" s="41"/>
    </row>
    <row r="4" spans="1:25" s="40" customFormat="1" ht="18.75">
      <c r="A4" s="88"/>
      <c r="B4" s="313" t="s">
        <v>289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" s="40" customFormat="1" ht="18.75">
      <c r="A5" s="166"/>
      <c r="B5" s="313" t="s">
        <v>414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</row>
    <row r="6" spans="2:16" s="40" customFormat="1" ht="15.7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25" s="40" customFormat="1" ht="21.75" customHeight="1">
      <c r="A7" s="160"/>
      <c r="B7" s="289" t="s">
        <v>419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="40" customFormat="1" ht="15.75" customHeight="1">
      <c r="A8" s="86"/>
    </row>
    <row r="9" s="40" customFormat="1" ht="12"/>
    <row r="10" spans="1:23" s="40" customFormat="1" ht="16.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</row>
    <row r="11" spans="1:23" s="40" customFormat="1" ht="1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34"/>
      <c r="R11" s="34"/>
      <c r="S11" s="34"/>
      <c r="T11" s="34"/>
      <c r="U11" s="245"/>
      <c r="V11" s="245"/>
      <c r="W11" s="245"/>
    </row>
    <row r="12" spans="1:64" s="62" customFormat="1" ht="15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289"/>
      <c r="Y12" s="289"/>
      <c r="Z12" s="289"/>
      <c r="AA12" s="289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62" customFormat="1" ht="18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289"/>
      <c r="Y13" s="289"/>
      <c r="Z13" s="289"/>
      <c r="AA13" s="289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28" s="5" customFormat="1" ht="15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7"/>
    </row>
    <row r="15" spans="1:28" s="3" customFormat="1" ht="33.75" customHeight="1">
      <c r="A15" s="314" t="s">
        <v>26</v>
      </c>
      <c r="B15" s="316" t="s">
        <v>0</v>
      </c>
      <c r="C15" s="318" t="s">
        <v>96</v>
      </c>
      <c r="D15" s="310" t="s">
        <v>291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4"/>
    </row>
    <row r="16" spans="1:27" ht="137.25" customHeight="1">
      <c r="A16" s="314"/>
      <c r="B16" s="317"/>
      <c r="C16" s="318"/>
      <c r="D16" s="310" t="s">
        <v>5</v>
      </c>
      <c r="E16" s="311"/>
      <c r="F16" s="311"/>
      <c r="G16" s="311"/>
      <c r="H16" s="311"/>
      <c r="I16" s="311"/>
      <c r="J16" s="311"/>
      <c r="K16" s="311"/>
      <c r="L16" s="310" t="s">
        <v>6</v>
      </c>
      <c r="M16" s="311"/>
      <c r="N16" s="311"/>
      <c r="O16" s="311"/>
      <c r="P16" s="311"/>
      <c r="Q16" s="314" t="s">
        <v>3</v>
      </c>
      <c r="R16" s="314"/>
      <c r="S16" s="314"/>
      <c r="T16" s="314" t="s">
        <v>4</v>
      </c>
      <c r="U16" s="314"/>
      <c r="V16" s="314" t="s">
        <v>1</v>
      </c>
      <c r="W16" s="314"/>
      <c r="X16" s="314"/>
      <c r="Y16" s="314" t="s">
        <v>2</v>
      </c>
      <c r="Z16" s="314"/>
      <c r="AA16" s="156" t="s">
        <v>95</v>
      </c>
    </row>
    <row r="17" spans="1:28" s="6" customFormat="1" ht="99.75" customHeight="1">
      <c r="A17" s="314"/>
      <c r="B17" s="317"/>
      <c r="C17" s="318"/>
      <c r="D17" s="217" t="s">
        <v>420</v>
      </c>
      <c r="E17" s="217" t="s">
        <v>421</v>
      </c>
      <c r="F17" s="217" t="s">
        <v>422</v>
      </c>
      <c r="G17" s="215" t="s">
        <v>423</v>
      </c>
      <c r="H17" s="215" t="s">
        <v>424</v>
      </c>
      <c r="I17" s="216" t="s">
        <v>425</v>
      </c>
      <c r="J17" s="216" t="s">
        <v>426</v>
      </c>
      <c r="K17" s="215" t="s">
        <v>427</v>
      </c>
      <c r="L17" s="215" t="s">
        <v>428</v>
      </c>
      <c r="M17" s="215" t="s">
        <v>429</v>
      </c>
      <c r="N17" s="215" t="s">
        <v>430</v>
      </c>
      <c r="O17" s="215" t="s">
        <v>431</v>
      </c>
      <c r="P17" s="215" t="s">
        <v>432</v>
      </c>
      <c r="Q17" s="215" t="s">
        <v>433</v>
      </c>
      <c r="R17" s="215" t="s">
        <v>434</v>
      </c>
      <c r="S17" s="215" t="s">
        <v>435</v>
      </c>
      <c r="T17" s="215" t="s">
        <v>436</v>
      </c>
      <c r="U17" s="215" t="s">
        <v>437</v>
      </c>
      <c r="V17" s="215" t="s">
        <v>438</v>
      </c>
      <c r="W17" s="215" t="s">
        <v>439</v>
      </c>
      <c r="X17" s="215" t="s">
        <v>440</v>
      </c>
      <c r="Y17" s="215" t="s">
        <v>441</v>
      </c>
      <c r="Z17" s="215" t="s">
        <v>442</v>
      </c>
      <c r="AA17" s="218" t="s">
        <v>443</v>
      </c>
      <c r="AB17" s="10"/>
    </row>
    <row r="18" spans="1:28" s="3" customFormat="1" ht="29.25" customHeight="1">
      <c r="A18" s="277">
        <v>1</v>
      </c>
      <c r="B18" s="277">
        <v>2</v>
      </c>
      <c r="C18" s="277">
        <v>3</v>
      </c>
      <c r="D18" s="175" t="s">
        <v>12</v>
      </c>
      <c r="E18" s="175" t="s">
        <v>13</v>
      </c>
      <c r="F18" s="175" t="s">
        <v>14</v>
      </c>
      <c r="G18" s="175" t="s">
        <v>22</v>
      </c>
      <c r="H18" s="175" t="s">
        <v>53</v>
      </c>
      <c r="I18" s="175" t="s">
        <v>54</v>
      </c>
      <c r="J18" s="175" t="s">
        <v>55</v>
      </c>
      <c r="K18" s="175" t="s">
        <v>56</v>
      </c>
      <c r="L18" s="175" t="s">
        <v>7</v>
      </c>
      <c r="M18" s="175" t="s">
        <v>8</v>
      </c>
      <c r="N18" s="175" t="s">
        <v>15</v>
      </c>
      <c r="O18" s="175" t="s">
        <v>16</v>
      </c>
      <c r="P18" s="175" t="s">
        <v>27</v>
      </c>
      <c r="Q18" s="175" t="s">
        <v>9</v>
      </c>
      <c r="R18" s="175" t="s">
        <v>10</v>
      </c>
      <c r="S18" s="175" t="s">
        <v>11</v>
      </c>
      <c r="T18" s="175" t="s">
        <v>17</v>
      </c>
      <c r="U18" s="175" t="s">
        <v>18</v>
      </c>
      <c r="V18" s="175" t="s">
        <v>19</v>
      </c>
      <c r="W18" s="175" t="s">
        <v>20</v>
      </c>
      <c r="X18" s="175" t="s">
        <v>21</v>
      </c>
      <c r="Y18" s="175" t="s">
        <v>23</v>
      </c>
      <c r="Z18" s="175" t="s">
        <v>24</v>
      </c>
      <c r="AA18" s="175" t="s">
        <v>25</v>
      </c>
      <c r="AB18" s="34"/>
    </row>
    <row r="19" spans="1:27" s="186" customFormat="1" ht="32.25" customHeight="1">
      <c r="A19" s="175" t="s">
        <v>97</v>
      </c>
      <c r="B19" s="176" t="s">
        <v>85</v>
      </c>
      <c r="C19" s="182" t="s">
        <v>84</v>
      </c>
      <c r="D19" s="273">
        <f aca="true" t="shared" si="0" ref="D19:AA19">SUM(D20:D25)</f>
        <v>0</v>
      </c>
      <c r="E19" s="273">
        <f t="shared" si="0"/>
        <v>0</v>
      </c>
      <c r="F19" s="273">
        <f t="shared" si="0"/>
        <v>0</v>
      </c>
      <c r="G19" s="273">
        <f t="shared" si="0"/>
        <v>0</v>
      </c>
      <c r="H19" s="273">
        <f t="shared" si="0"/>
        <v>0</v>
      </c>
      <c r="I19" s="273">
        <f t="shared" si="0"/>
        <v>0</v>
      </c>
      <c r="J19" s="273">
        <f t="shared" si="0"/>
        <v>0</v>
      </c>
      <c r="K19" s="273">
        <f t="shared" si="0"/>
        <v>0</v>
      </c>
      <c r="L19" s="273">
        <f t="shared" si="0"/>
        <v>0</v>
      </c>
      <c r="M19" s="273">
        <f t="shared" si="0"/>
        <v>0</v>
      </c>
      <c r="N19" s="273">
        <f t="shared" si="0"/>
        <v>0</v>
      </c>
      <c r="O19" s="273">
        <f t="shared" si="0"/>
        <v>0</v>
      </c>
      <c r="P19" s="273">
        <f t="shared" si="0"/>
        <v>0</v>
      </c>
      <c r="Q19" s="273">
        <f t="shared" si="0"/>
        <v>0</v>
      </c>
      <c r="R19" s="273">
        <f t="shared" si="0"/>
        <v>0</v>
      </c>
      <c r="S19" s="273">
        <f t="shared" si="0"/>
        <v>0</v>
      </c>
      <c r="T19" s="273">
        <f t="shared" si="0"/>
        <v>0</v>
      </c>
      <c r="U19" s="273">
        <f t="shared" si="0"/>
        <v>0</v>
      </c>
      <c r="V19" s="273">
        <f t="shared" si="0"/>
        <v>0</v>
      </c>
      <c r="W19" s="273">
        <f t="shared" si="0"/>
        <v>0</v>
      </c>
      <c r="X19" s="273">
        <f t="shared" si="0"/>
        <v>0</v>
      </c>
      <c r="Y19" s="273">
        <f t="shared" si="0"/>
        <v>0</v>
      </c>
      <c r="Z19" s="273">
        <f t="shared" si="0"/>
        <v>0.71</v>
      </c>
      <c r="AA19" s="273">
        <f t="shared" si="0"/>
        <v>0</v>
      </c>
    </row>
    <row r="20" spans="1:27" s="185" customFormat="1" ht="32.25" customHeight="1">
      <c r="A20" s="175" t="s">
        <v>87</v>
      </c>
      <c r="B20" s="176" t="s">
        <v>83</v>
      </c>
      <c r="C20" s="182" t="s">
        <v>84</v>
      </c>
      <c r="D20" s="273">
        <f aca="true" t="shared" si="1" ref="D20:AA20">D27</f>
        <v>0</v>
      </c>
      <c r="E20" s="273">
        <f t="shared" si="1"/>
        <v>0</v>
      </c>
      <c r="F20" s="273">
        <f t="shared" si="1"/>
        <v>0</v>
      </c>
      <c r="G20" s="273">
        <f t="shared" si="1"/>
        <v>0</v>
      </c>
      <c r="H20" s="273">
        <f t="shared" si="1"/>
        <v>0</v>
      </c>
      <c r="I20" s="273">
        <f t="shared" si="1"/>
        <v>0</v>
      </c>
      <c r="J20" s="273">
        <f t="shared" si="1"/>
        <v>0</v>
      </c>
      <c r="K20" s="273">
        <f t="shared" si="1"/>
        <v>0</v>
      </c>
      <c r="L20" s="273">
        <f t="shared" si="1"/>
        <v>0</v>
      </c>
      <c r="M20" s="273">
        <f t="shared" si="1"/>
        <v>0</v>
      </c>
      <c r="N20" s="273">
        <f t="shared" si="1"/>
        <v>0</v>
      </c>
      <c r="O20" s="273">
        <f t="shared" si="1"/>
        <v>0</v>
      </c>
      <c r="P20" s="273">
        <f t="shared" si="1"/>
        <v>0</v>
      </c>
      <c r="Q20" s="273">
        <f t="shared" si="1"/>
        <v>0</v>
      </c>
      <c r="R20" s="273">
        <f t="shared" si="1"/>
        <v>0</v>
      </c>
      <c r="S20" s="273">
        <f t="shared" si="1"/>
        <v>0</v>
      </c>
      <c r="T20" s="273">
        <f t="shared" si="1"/>
        <v>0</v>
      </c>
      <c r="U20" s="273">
        <f t="shared" si="1"/>
        <v>0</v>
      </c>
      <c r="V20" s="273">
        <f t="shared" si="1"/>
        <v>0</v>
      </c>
      <c r="W20" s="273">
        <f t="shared" si="1"/>
        <v>0</v>
      </c>
      <c r="X20" s="273">
        <f t="shared" si="1"/>
        <v>0</v>
      </c>
      <c r="Y20" s="273">
        <f t="shared" si="1"/>
        <v>0</v>
      </c>
      <c r="Z20" s="273">
        <f t="shared" si="1"/>
        <v>0</v>
      </c>
      <c r="AA20" s="273">
        <f t="shared" si="1"/>
        <v>0</v>
      </c>
    </row>
    <row r="21" spans="1:27" s="185" customFormat="1" ht="39.75" customHeight="1">
      <c r="A21" s="175" t="s">
        <v>88</v>
      </c>
      <c r="B21" s="176" t="s">
        <v>82</v>
      </c>
      <c r="C21" s="182" t="s">
        <v>84</v>
      </c>
      <c r="D21" s="273">
        <f aca="true" t="shared" si="2" ref="D21:AA21">D39</f>
        <v>0</v>
      </c>
      <c r="E21" s="273">
        <f t="shared" si="2"/>
        <v>0</v>
      </c>
      <c r="F21" s="273">
        <f t="shared" si="2"/>
        <v>0</v>
      </c>
      <c r="G21" s="273">
        <f t="shared" si="2"/>
        <v>0</v>
      </c>
      <c r="H21" s="273">
        <f t="shared" si="2"/>
        <v>0</v>
      </c>
      <c r="I21" s="273">
        <f t="shared" si="2"/>
        <v>0</v>
      </c>
      <c r="J21" s="273">
        <f t="shared" si="2"/>
        <v>0</v>
      </c>
      <c r="K21" s="273">
        <f t="shared" si="2"/>
        <v>0</v>
      </c>
      <c r="L21" s="273">
        <f t="shared" si="2"/>
        <v>0</v>
      </c>
      <c r="M21" s="273">
        <f t="shared" si="2"/>
        <v>0</v>
      </c>
      <c r="N21" s="273">
        <f t="shared" si="2"/>
        <v>0</v>
      </c>
      <c r="O21" s="273">
        <f t="shared" si="2"/>
        <v>0</v>
      </c>
      <c r="P21" s="273">
        <f t="shared" si="2"/>
        <v>0</v>
      </c>
      <c r="Q21" s="273">
        <f t="shared" si="2"/>
        <v>0</v>
      </c>
      <c r="R21" s="273">
        <f t="shared" si="2"/>
        <v>0</v>
      </c>
      <c r="S21" s="273">
        <f t="shared" si="2"/>
        <v>0</v>
      </c>
      <c r="T21" s="273">
        <f t="shared" si="2"/>
        <v>0</v>
      </c>
      <c r="U21" s="273">
        <f t="shared" si="2"/>
        <v>0</v>
      </c>
      <c r="V21" s="273">
        <f t="shared" si="2"/>
        <v>0</v>
      </c>
      <c r="W21" s="273">
        <f t="shared" si="2"/>
        <v>0</v>
      </c>
      <c r="X21" s="273">
        <f t="shared" si="2"/>
        <v>0</v>
      </c>
      <c r="Y21" s="273">
        <f t="shared" si="2"/>
        <v>0</v>
      </c>
      <c r="Z21" s="273">
        <f t="shared" si="2"/>
        <v>0</v>
      </c>
      <c r="AA21" s="273">
        <f t="shared" si="2"/>
        <v>0</v>
      </c>
    </row>
    <row r="22" spans="1:27" s="185" customFormat="1" ht="69.75" customHeight="1">
      <c r="A22" s="175" t="s">
        <v>89</v>
      </c>
      <c r="B22" s="176" t="s">
        <v>81</v>
      </c>
      <c r="C22" s="182" t="s">
        <v>84</v>
      </c>
      <c r="D22" s="273">
        <f aca="true" t="shared" si="3" ref="D22:AA22">D51</f>
        <v>0</v>
      </c>
      <c r="E22" s="273">
        <f t="shared" si="3"/>
        <v>0</v>
      </c>
      <c r="F22" s="273">
        <f t="shared" si="3"/>
        <v>0</v>
      </c>
      <c r="G22" s="273">
        <f t="shared" si="3"/>
        <v>0</v>
      </c>
      <c r="H22" s="273">
        <f t="shared" si="3"/>
        <v>0</v>
      </c>
      <c r="I22" s="273">
        <f t="shared" si="3"/>
        <v>0</v>
      </c>
      <c r="J22" s="273">
        <f t="shared" si="3"/>
        <v>0</v>
      </c>
      <c r="K22" s="273">
        <f t="shared" si="3"/>
        <v>0</v>
      </c>
      <c r="L22" s="273">
        <f t="shared" si="3"/>
        <v>0</v>
      </c>
      <c r="M22" s="273">
        <f t="shared" si="3"/>
        <v>0</v>
      </c>
      <c r="N22" s="273">
        <f t="shared" si="3"/>
        <v>0</v>
      </c>
      <c r="O22" s="273">
        <f t="shared" si="3"/>
        <v>0</v>
      </c>
      <c r="P22" s="273">
        <f t="shared" si="3"/>
        <v>0</v>
      </c>
      <c r="Q22" s="273">
        <f t="shared" si="3"/>
        <v>0</v>
      </c>
      <c r="R22" s="273">
        <f t="shared" si="3"/>
        <v>0</v>
      </c>
      <c r="S22" s="273">
        <f t="shared" si="3"/>
        <v>0</v>
      </c>
      <c r="T22" s="273">
        <f t="shared" si="3"/>
        <v>0</v>
      </c>
      <c r="U22" s="273">
        <f t="shared" si="3"/>
        <v>0</v>
      </c>
      <c r="V22" s="273">
        <f t="shared" si="3"/>
        <v>0</v>
      </c>
      <c r="W22" s="273">
        <f t="shared" si="3"/>
        <v>0</v>
      </c>
      <c r="X22" s="273">
        <f t="shared" si="3"/>
        <v>0</v>
      </c>
      <c r="Y22" s="273">
        <f t="shared" si="3"/>
        <v>0</v>
      </c>
      <c r="Z22" s="273">
        <f t="shared" si="3"/>
        <v>0</v>
      </c>
      <c r="AA22" s="273">
        <f t="shared" si="3"/>
        <v>0</v>
      </c>
    </row>
    <row r="23" spans="1:27" s="185" customFormat="1" ht="31.5">
      <c r="A23" s="175" t="s">
        <v>90</v>
      </c>
      <c r="B23" s="176" t="s">
        <v>80</v>
      </c>
      <c r="C23" s="182" t="s">
        <v>84</v>
      </c>
      <c r="D23" s="273">
        <f aca="true" t="shared" si="4" ref="D23:AA25">D54</f>
        <v>0</v>
      </c>
      <c r="E23" s="273">
        <f t="shared" si="4"/>
        <v>0</v>
      </c>
      <c r="F23" s="273">
        <f t="shared" si="4"/>
        <v>0</v>
      </c>
      <c r="G23" s="273">
        <f t="shared" si="4"/>
        <v>0</v>
      </c>
      <c r="H23" s="273">
        <f t="shared" si="4"/>
        <v>0</v>
      </c>
      <c r="I23" s="273">
        <f t="shared" si="4"/>
        <v>0</v>
      </c>
      <c r="J23" s="273">
        <f t="shared" si="4"/>
        <v>0</v>
      </c>
      <c r="K23" s="273">
        <f t="shared" si="4"/>
        <v>0</v>
      </c>
      <c r="L23" s="273">
        <f t="shared" si="4"/>
        <v>0</v>
      </c>
      <c r="M23" s="273">
        <f t="shared" si="4"/>
        <v>0</v>
      </c>
      <c r="N23" s="273">
        <f t="shared" si="4"/>
        <v>0</v>
      </c>
      <c r="O23" s="273">
        <f t="shared" si="4"/>
        <v>0</v>
      </c>
      <c r="P23" s="273">
        <f t="shared" si="4"/>
        <v>0</v>
      </c>
      <c r="Q23" s="273">
        <f t="shared" si="4"/>
        <v>0</v>
      </c>
      <c r="R23" s="273">
        <f t="shared" si="4"/>
        <v>0</v>
      </c>
      <c r="S23" s="273">
        <f t="shared" si="4"/>
        <v>0</v>
      </c>
      <c r="T23" s="273">
        <f t="shared" si="4"/>
        <v>0</v>
      </c>
      <c r="U23" s="273">
        <f t="shared" si="4"/>
        <v>0</v>
      </c>
      <c r="V23" s="273">
        <f t="shared" si="4"/>
        <v>0</v>
      </c>
      <c r="W23" s="273">
        <f t="shared" si="4"/>
        <v>0</v>
      </c>
      <c r="X23" s="273">
        <f t="shared" si="4"/>
        <v>0</v>
      </c>
      <c r="Y23" s="273">
        <f t="shared" si="4"/>
        <v>0</v>
      </c>
      <c r="Z23" s="273">
        <f t="shared" si="4"/>
        <v>0</v>
      </c>
      <c r="AA23" s="273">
        <f t="shared" si="4"/>
        <v>0</v>
      </c>
    </row>
    <row r="24" spans="1:27" s="185" customFormat="1" ht="31.5">
      <c r="A24" s="175" t="s">
        <v>98</v>
      </c>
      <c r="B24" s="176" t="s">
        <v>79</v>
      </c>
      <c r="C24" s="182" t="s">
        <v>84</v>
      </c>
      <c r="D24" s="273">
        <f t="shared" si="4"/>
        <v>0</v>
      </c>
      <c r="E24" s="273">
        <f t="shared" si="4"/>
        <v>0</v>
      </c>
      <c r="F24" s="273">
        <f t="shared" si="4"/>
        <v>0</v>
      </c>
      <c r="G24" s="273">
        <f t="shared" si="4"/>
        <v>0</v>
      </c>
      <c r="H24" s="273">
        <f t="shared" si="4"/>
        <v>0</v>
      </c>
      <c r="I24" s="273">
        <f t="shared" si="4"/>
        <v>0</v>
      </c>
      <c r="J24" s="273">
        <f t="shared" si="4"/>
        <v>0</v>
      </c>
      <c r="K24" s="273">
        <f t="shared" si="4"/>
        <v>0</v>
      </c>
      <c r="L24" s="273">
        <f t="shared" si="4"/>
        <v>0</v>
      </c>
      <c r="M24" s="273">
        <f t="shared" si="4"/>
        <v>0</v>
      </c>
      <c r="N24" s="273">
        <f t="shared" si="4"/>
        <v>0</v>
      </c>
      <c r="O24" s="273">
        <f t="shared" si="4"/>
        <v>0</v>
      </c>
      <c r="P24" s="273">
        <f t="shared" si="4"/>
        <v>0</v>
      </c>
      <c r="Q24" s="273">
        <f t="shared" si="4"/>
        <v>0</v>
      </c>
      <c r="R24" s="273">
        <f t="shared" si="4"/>
        <v>0</v>
      </c>
      <c r="S24" s="273">
        <f t="shared" si="4"/>
        <v>0</v>
      </c>
      <c r="T24" s="273">
        <f t="shared" si="4"/>
        <v>0</v>
      </c>
      <c r="U24" s="273">
        <f t="shared" si="4"/>
        <v>0</v>
      </c>
      <c r="V24" s="273">
        <f t="shared" si="4"/>
        <v>0</v>
      </c>
      <c r="W24" s="273">
        <f t="shared" si="4"/>
        <v>0</v>
      </c>
      <c r="X24" s="273">
        <f t="shared" si="4"/>
        <v>0</v>
      </c>
      <c r="Y24" s="273">
        <f t="shared" si="4"/>
        <v>0</v>
      </c>
      <c r="Z24" s="273">
        <f t="shared" si="4"/>
        <v>0</v>
      </c>
      <c r="AA24" s="273">
        <f t="shared" si="4"/>
        <v>0</v>
      </c>
    </row>
    <row r="25" spans="1:27" s="185" customFormat="1" ht="25.5" customHeight="1">
      <c r="A25" s="175" t="s">
        <v>99</v>
      </c>
      <c r="B25" s="188" t="s">
        <v>78</v>
      </c>
      <c r="C25" s="182" t="s">
        <v>84</v>
      </c>
      <c r="D25" s="273">
        <f t="shared" si="4"/>
        <v>0</v>
      </c>
      <c r="E25" s="273">
        <f t="shared" si="4"/>
        <v>0</v>
      </c>
      <c r="F25" s="273">
        <f t="shared" si="4"/>
        <v>0</v>
      </c>
      <c r="G25" s="273">
        <f t="shared" si="4"/>
        <v>0</v>
      </c>
      <c r="H25" s="273">
        <f t="shared" si="4"/>
        <v>0</v>
      </c>
      <c r="I25" s="273">
        <f t="shared" si="4"/>
        <v>0</v>
      </c>
      <c r="J25" s="273">
        <f t="shared" si="4"/>
        <v>0</v>
      </c>
      <c r="K25" s="273">
        <f t="shared" si="4"/>
        <v>0</v>
      </c>
      <c r="L25" s="273">
        <f t="shared" si="4"/>
        <v>0</v>
      </c>
      <c r="M25" s="273">
        <f t="shared" si="4"/>
        <v>0</v>
      </c>
      <c r="N25" s="273">
        <f t="shared" si="4"/>
        <v>0</v>
      </c>
      <c r="O25" s="273">
        <f t="shared" si="4"/>
        <v>0</v>
      </c>
      <c r="P25" s="273">
        <f t="shared" si="4"/>
        <v>0</v>
      </c>
      <c r="Q25" s="273">
        <f t="shared" si="4"/>
        <v>0</v>
      </c>
      <c r="R25" s="273">
        <f t="shared" si="4"/>
        <v>0</v>
      </c>
      <c r="S25" s="273">
        <f t="shared" si="4"/>
        <v>0</v>
      </c>
      <c r="T25" s="273">
        <f t="shared" si="4"/>
        <v>0</v>
      </c>
      <c r="U25" s="273">
        <f t="shared" si="4"/>
        <v>0</v>
      </c>
      <c r="V25" s="273">
        <f t="shared" si="4"/>
        <v>0</v>
      </c>
      <c r="W25" s="273">
        <f t="shared" si="4"/>
        <v>0</v>
      </c>
      <c r="X25" s="273">
        <f t="shared" si="4"/>
        <v>0</v>
      </c>
      <c r="Y25" s="273">
        <f t="shared" si="4"/>
        <v>0</v>
      </c>
      <c r="Z25" s="273">
        <f t="shared" si="4"/>
        <v>0.71</v>
      </c>
      <c r="AA25" s="273">
        <f t="shared" si="4"/>
        <v>0</v>
      </c>
    </row>
    <row r="26" spans="1:27" s="185" customFormat="1" ht="27" customHeight="1">
      <c r="A26" s="175" t="s">
        <v>28</v>
      </c>
      <c r="B26" s="247" t="s">
        <v>117</v>
      </c>
      <c r="C26" s="182" t="s">
        <v>84</v>
      </c>
      <c r="D26" s="259" t="s">
        <v>116</v>
      </c>
      <c r="E26" s="259" t="s">
        <v>116</v>
      </c>
      <c r="F26" s="259" t="s">
        <v>116</v>
      </c>
      <c r="G26" s="259" t="s">
        <v>116</v>
      </c>
      <c r="H26" s="259" t="s">
        <v>116</v>
      </c>
      <c r="I26" s="259" t="s">
        <v>116</v>
      </c>
      <c r="J26" s="259" t="s">
        <v>116</v>
      </c>
      <c r="K26" s="259" t="s">
        <v>116</v>
      </c>
      <c r="L26" s="259" t="s">
        <v>116</v>
      </c>
      <c r="M26" s="259" t="s">
        <v>116</v>
      </c>
      <c r="N26" s="259" t="s">
        <v>116</v>
      </c>
      <c r="O26" s="259" t="s">
        <v>116</v>
      </c>
      <c r="P26" s="259" t="s">
        <v>116</v>
      </c>
      <c r="Q26" s="259" t="s">
        <v>116</v>
      </c>
      <c r="R26" s="259" t="s">
        <v>116</v>
      </c>
      <c r="S26" s="259" t="s">
        <v>116</v>
      </c>
      <c r="T26" s="259" t="s">
        <v>116</v>
      </c>
      <c r="U26" s="259" t="s">
        <v>116</v>
      </c>
      <c r="V26" s="259" t="s">
        <v>116</v>
      </c>
      <c r="W26" s="259" t="s">
        <v>116</v>
      </c>
      <c r="X26" s="259" t="s">
        <v>116</v>
      </c>
      <c r="Y26" s="259" t="s">
        <v>116</v>
      </c>
      <c r="Z26" s="259" t="s">
        <v>116</v>
      </c>
      <c r="AA26" s="259" t="s">
        <v>116</v>
      </c>
    </row>
    <row r="27" spans="1:27" s="185" customFormat="1" ht="27" customHeight="1">
      <c r="A27" s="175" t="s">
        <v>29</v>
      </c>
      <c r="B27" s="176" t="s">
        <v>57</v>
      </c>
      <c r="C27" s="182" t="s">
        <v>84</v>
      </c>
      <c r="D27" s="259">
        <f aca="true" t="shared" si="5" ref="D27:AA27">SUM(D28,D32,D35,D36)</f>
        <v>0</v>
      </c>
      <c r="E27" s="259">
        <f t="shared" si="5"/>
        <v>0</v>
      </c>
      <c r="F27" s="259">
        <f t="shared" si="5"/>
        <v>0</v>
      </c>
      <c r="G27" s="259">
        <f t="shared" si="5"/>
        <v>0</v>
      </c>
      <c r="H27" s="259">
        <f t="shared" si="5"/>
        <v>0</v>
      </c>
      <c r="I27" s="259">
        <f t="shared" si="5"/>
        <v>0</v>
      </c>
      <c r="J27" s="259">
        <f t="shared" si="5"/>
        <v>0</v>
      </c>
      <c r="K27" s="259">
        <f t="shared" si="5"/>
        <v>0</v>
      </c>
      <c r="L27" s="259">
        <f t="shared" si="5"/>
        <v>0</v>
      </c>
      <c r="M27" s="259">
        <f t="shared" si="5"/>
        <v>0</v>
      </c>
      <c r="N27" s="259">
        <f t="shared" si="5"/>
        <v>0</v>
      </c>
      <c r="O27" s="259">
        <f t="shared" si="5"/>
        <v>0</v>
      </c>
      <c r="P27" s="259">
        <f t="shared" si="5"/>
        <v>0</v>
      </c>
      <c r="Q27" s="259">
        <f t="shared" si="5"/>
        <v>0</v>
      </c>
      <c r="R27" s="259">
        <f t="shared" si="5"/>
        <v>0</v>
      </c>
      <c r="S27" s="259">
        <f t="shared" si="5"/>
        <v>0</v>
      </c>
      <c r="T27" s="259">
        <f t="shared" si="5"/>
        <v>0</v>
      </c>
      <c r="U27" s="259">
        <f t="shared" si="5"/>
        <v>0</v>
      </c>
      <c r="V27" s="259">
        <f t="shared" si="5"/>
        <v>0</v>
      </c>
      <c r="W27" s="259">
        <f t="shared" si="5"/>
        <v>0</v>
      </c>
      <c r="X27" s="259">
        <f t="shared" si="5"/>
        <v>0</v>
      </c>
      <c r="Y27" s="259">
        <f t="shared" si="5"/>
        <v>0</v>
      </c>
      <c r="Z27" s="259">
        <f t="shared" si="5"/>
        <v>0</v>
      </c>
      <c r="AA27" s="259">
        <f t="shared" si="5"/>
        <v>0</v>
      </c>
    </row>
    <row r="28" spans="1:27" s="185" customFormat="1" ht="31.5">
      <c r="A28" s="175" t="s">
        <v>31</v>
      </c>
      <c r="B28" s="176" t="s">
        <v>58</v>
      </c>
      <c r="C28" s="182" t="s">
        <v>84</v>
      </c>
      <c r="D28" s="259">
        <f aca="true" t="shared" si="6" ref="D28:AA28">SUM(D29,D30,D31)</f>
        <v>0</v>
      </c>
      <c r="E28" s="259">
        <f t="shared" si="6"/>
        <v>0</v>
      </c>
      <c r="F28" s="259">
        <f t="shared" si="6"/>
        <v>0</v>
      </c>
      <c r="G28" s="259">
        <f t="shared" si="6"/>
        <v>0</v>
      </c>
      <c r="H28" s="259">
        <f t="shared" si="6"/>
        <v>0</v>
      </c>
      <c r="I28" s="259">
        <f t="shared" si="6"/>
        <v>0</v>
      </c>
      <c r="J28" s="259">
        <f t="shared" si="6"/>
        <v>0</v>
      </c>
      <c r="K28" s="259">
        <f t="shared" si="6"/>
        <v>0</v>
      </c>
      <c r="L28" s="259">
        <f t="shared" si="6"/>
        <v>0</v>
      </c>
      <c r="M28" s="259">
        <f t="shared" si="6"/>
        <v>0</v>
      </c>
      <c r="N28" s="259">
        <f t="shared" si="6"/>
        <v>0</v>
      </c>
      <c r="O28" s="259">
        <f t="shared" si="6"/>
        <v>0</v>
      </c>
      <c r="P28" s="259">
        <f t="shared" si="6"/>
        <v>0</v>
      </c>
      <c r="Q28" s="259">
        <f t="shared" si="6"/>
        <v>0</v>
      </c>
      <c r="R28" s="259">
        <f t="shared" si="6"/>
        <v>0</v>
      </c>
      <c r="S28" s="259">
        <f t="shared" si="6"/>
        <v>0</v>
      </c>
      <c r="T28" s="259">
        <f t="shared" si="6"/>
        <v>0</v>
      </c>
      <c r="U28" s="259">
        <f t="shared" si="6"/>
        <v>0</v>
      </c>
      <c r="V28" s="259">
        <f t="shared" si="6"/>
        <v>0</v>
      </c>
      <c r="W28" s="259">
        <f t="shared" si="6"/>
        <v>0</v>
      </c>
      <c r="X28" s="259">
        <f t="shared" si="6"/>
        <v>0</v>
      </c>
      <c r="Y28" s="259">
        <f t="shared" si="6"/>
        <v>0</v>
      </c>
      <c r="Z28" s="259">
        <f t="shared" si="6"/>
        <v>0</v>
      </c>
      <c r="AA28" s="259">
        <f t="shared" si="6"/>
        <v>0</v>
      </c>
    </row>
    <row r="29" spans="1:27" s="185" customFormat="1" ht="47.25">
      <c r="A29" s="175" t="s">
        <v>39</v>
      </c>
      <c r="B29" s="176" t="s">
        <v>59</v>
      </c>
      <c r="C29" s="182" t="s">
        <v>84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0</v>
      </c>
    </row>
    <row r="30" spans="1:27" s="185" customFormat="1" ht="47.25">
      <c r="A30" s="175" t="s">
        <v>40</v>
      </c>
      <c r="B30" s="176" t="s">
        <v>100</v>
      </c>
      <c r="C30" s="182" t="s">
        <v>84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</row>
    <row r="31" spans="1:27" s="185" customFormat="1" ht="31.5">
      <c r="A31" s="175" t="s">
        <v>41</v>
      </c>
      <c r="B31" s="176" t="s">
        <v>60</v>
      </c>
      <c r="C31" s="182" t="s">
        <v>84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0</v>
      </c>
      <c r="AA31" s="259">
        <v>0</v>
      </c>
    </row>
    <row r="32" spans="1:27" s="185" customFormat="1" ht="31.5">
      <c r="A32" s="274" t="s">
        <v>32</v>
      </c>
      <c r="B32" s="275" t="s">
        <v>61</v>
      </c>
      <c r="C32" s="182" t="s">
        <v>84</v>
      </c>
      <c r="D32" s="259">
        <f aca="true" t="shared" si="7" ref="D32:AA32">SUM(D33,D34)</f>
        <v>0</v>
      </c>
      <c r="E32" s="259">
        <f t="shared" si="7"/>
        <v>0</v>
      </c>
      <c r="F32" s="259">
        <f t="shared" si="7"/>
        <v>0</v>
      </c>
      <c r="G32" s="259">
        <f t="shared" si="7"/>
        <v>0</v>
      </c>
      <c r="H32" s="259">
        <f t="shared" si="7"/>
        <v>0</v>
      </c>
      <c r="I32" s="259">
        <f t="shared" si="7"/>
        <v>0</v>
      </c>
      <c r="J32" s="259">
        <f t="shared" si="7"/>
        <v>0</v>
      </c>
      <c r="K32" s="259">
        <f t="shared" si="7"/>
        <v>0</v>
      </c>
      <c r="L32" s="259">
        <f t="shared" si="7"/>
        <v>0</v>
      </c>
      <c r="M32" s="259">
        <f t="shared" si="7"/>
        <v>0</v>
      </c>
      <c r="N32" s="259">
        <f t="shared" si="7"/>
        <v>0</v>
      </c>
      <c r="O32" s="259">
        <f t="shared" si="7"/>
        <v>0</v>
      </c>
      <c r="P32" s="259">
        <f t="shared" si="7"/>
        <v>0</v>
      </c>
      <c r="Q32" s="259">
        <f t="shared" si="7"/>
        <v>0</v>
      </c>
      <c r="R32" s="259">
        <f t="shared" si="7"/>
        <v>0</v>
      </c>
      <c r="S32" s="259">
        <f t="shared" si="7"/>
        <v>0</v>
      </c>
      <c r="T32" s="259">
        <f t="shared" si="7"/>
        <v>0</v>
      </c>
      <c r="U32" s="259">
        <f t="shared" si="7"/>
        <v>0</v>
      </c>
      <c r="V32" s="259">
        <f t="shared" si="7"/>
        <v>0</v>
      </c>
      <c r="W32" s="259">
        <f t="shared" si="7"/>
        <v>0</v>
      </c>
      <c r="X32" s="259">
        <f t="shared" si="7"/>
        <v>0</v>
      </c>
      <c r="Y32" s="259">
        <f t="shared" si="7"/>
        <v>0</v>
      </c>
      <c r="Z32" s="259">
        <f t="shared" si="7"/>
        <v>0</v>
      </c>
      <c r="AA32" s="259">
        <f t="shared" si="7"/>
        <v>0</v>
      </c>
    </row>
    <row r="33" spans="1:27" s="185" customFormat="1" ht="47.25">
      <c r="A33" s="175" t="s">
        <v>42</v>
      </c>
      <c r="B33" s="176" t="s">
        <v>101</v>
      </c>
      <c r="C33" s="182" t="s">
        <v>84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</row>
    <row r="34" spans="1:27" s="185" customFormat="1" ht="31.5">
      <c r="A34" s="175" t="s">
        <v>43</v>
      </c>
      <c r="B34" s="176" t="s">
        <v>62</v>
      </c>
      <c r="C34" s="182" t="s">
        <v>84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</row>
    <row r="35" spans="1:27" s="185" customFormat="1" ht="31.5">
      <c r="A35" s="175" t="s">
        <v>33</v>
      </c>
      <c r="B35" s="176" t="s">
        <v>102</v>
      </c>
      <c r="C35" s="182" t="s">
        <v>84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0</v>
      </c>
      <c r="W35" s="259">
        <v>0</v>
      </c>
      <c r="X35" s="259">
        <v>0</v>
      </c>
      <c r="Y35" s="259">
        <v>0</v>
      </c>
      <c r="Z35" s="259">
        <v>0</v>
      </c>
      <c r="AA35" s="259">
        <v>0</v>
      </c>
    </row>
    <row r="36" spans="1:27" s="185" customFormat="1" ht="63">
      <c r="A36" s="175" t="s">
        <v>34</v>
      </c>
      <c r="B36" s="176" t="s">
        <v>103</v>
      </c>
      <c r="C36" s="182" t="s">
        <v>84</v>
      </c>
      <c r="D36" s="259">
        <f aca="true" t="shared" si="8" ref="D36:AA36">SUM(D37,D38)</f>
        <v>0</v>
      </c>
      <c r="E36" s="259">
        <f t="shared" si="8"/>
        <v>0</v>
      </c>
      <c r="F36" s="259">
        <f t="shared" si="8"/>
        <v>0</v>
      </c>
      <c r="G36" s="259">
        <f t="shared" si="8"/>
        <v>0</v>
      </c>
      <c r="H36" s="259">
        <f t="shared" si="8"/>
        <v>0</v>
      </c>
      <c r="I36" s="259">
        <f t="shared" si="8"/>
        <v>0</v>
      </c>
      <c r="J36" s="259">
        <f t="shared" si="8"/>
        <v>0</v>
      </c>
      <c r="K36" s="259">
        <f t="shared" si="8"/>
        <v>0</v>
      </c>
      <c r="L36" s="259">
        <f t="shared" si="8"/>
        <v>0</v>
      </c>
      <c r="M36" s="259">
        <f t="shared" si="8"/>
        <v>0</v>
      </c>
      <c r="N36" s="259">
        <f t="shared" si="8"/>
        <v>0</v>
      </c>
      <c r="O36" s="259">
        <f t="shared" si="8"/>
        <v>0</v>
      </c>
      <c r="P36" s="259">
        <f t="shared" si="8"/>
        <v>0</v>
      </c>
      <c r="Q36" s="259">
        <f t="shared" si="8"/>
        <v>0</v>
      </c>
      <c r="R36" s="259">
        <f t="shared" si="8"/>
        <v>0</v>
      </c>
      <c r="S36" s="259">
        <f t="shared" si="8"/>
        <v>0</v>
      </c>
      <c r="T36" s="259">
        <f t="shared" si="8"/>
        <v>0</v>
      </c>
      <c r="U36" s="259">
        <f t="shared" si="8"/>
        <v>0</v>
      </c>
      <c r="V36" s="259">
        <f t="shared" si="8"/>
        <v>0</v>
      </c>
      <c r="W36" s="259">
        <f t="shared" si="8"/>
        <v>0</v>
      </c>
      <c r="X36" s="259">
        <f t="shared" si="8"/>
        <v>0</v>
      </c>
      <c r="Y36" s="259">
        <f t="shared" si="8"/>
        <v>0</v>
      </c>
      <c r="Z36" s="259">
        <f t="shared" si="8"/>
        <v>0</v>
      </c>
      <c r="AA36" s="259">
        <f t="shared" si="8"/>
        <v>0</v>
      </c>
    </row>
    <row r="37" spans="1:27" s="185" customFormat="1" ht="35.25" customHeight="1">
      <c r="A37" s="175" t="s">
        <v>104</v>
      </c>
      <c r="B37" s="176" t="s">
        <v>63</v>
      </c>
      <c r="C37" s="182" t="s">
        <v>84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</row>
    <row r="38" spans="1:27" s="185" customFormat="1" ht="55.5" customHeight="1">
      <c r="A38" s="175" t="s">
        <v>105</v>
      </c>
      <c r="B38" s="276" t="s">
        <v>64</v>
      </c>
      <c r="C38" s="182" t="s">
        <v>84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0</v>
      </c>
    </row>
    <row r="39" spans="1:27" s="185" customFormat="1" ht="41.25" customHeight="1">
      <c r="A39" s="175" t="s">
        <v>30</v>
      </c>
      <c r="B39" s="176" t="s">
        <v>106</v>
      </c>
      <c r="C39" s="182" t="s">
        <v>84</v>
      </c>
      <c r="D39" s="259">
        <f aca="true" t="shared" si="9" ref="D39:AA39">SUM(D40,D43,D46,D48)</f>
        <v>0</v>
      </c>
      <c r="E39" s="259">
        <f t="shared" si="9"/>
        <v>0</v>
      </c>
      <c r="F39" s="259">
        <f t="shared" si="9"/>
        <v>0</v>
      </c>
      <c r="G39" s="259">
        <f t="shared" si="9"/>
        <v>0</v>
      </c>
      <c r="H39" s="259">
        <f t="shared" si="9"/>
        <v>0</v>
      </c>
      <c r="I39" s="259">
        <f t="shared" si="9"/>
        <v>0</v>
      </c>
      <c r="J39" s="259">
        <f t="shared" si="9"/>
        <v>0</v>
      </c>
      <c r="K39" s="259">
        <f t="shared" si="9"/>
        <v>0</v>
      </c>
      <c r="L39" s="259">
        <f t="shared" si="9"/>
        <v>0</v>
      </c>
      <c r="M39" s="259">
        <f t="shared" si="9"/>
        <v>0</v>
      </c>
      <c r="N39" s="259">
        <f t="shared" si="9"/>
        <v>0</v>
      </c>
      <c r="O39" s="259">
        <f t="shared" si="9"/>
        <v>0</v>
      </c>
      <c r="P39" s="259">
        <f t="shared" si="9"/>
        <v>0</v>
      </c>
      <c r="Q39" s="259">
        <f t="shared" si="9"/>
        <v>0</v>
      </c>
      <c r="R39" s="259">
        <f t="shared" si="9"/>
        <v>0</v>
      </c>
      <c r="S39" s="259">
        <f t="shared" si="9"/>
        <v>0</v>
      </c>
      <c r="T39" s="259">
        <f t="shared" si="9"/>
        <v>0</v>
      </c>
      <c r="U39" s="259">
        <f t="shared" si="9"/>
        <v>0</v>
      </c>
      <c r="V39" s="259">
        <f t="shared" si="9"/>
        <v>0</v>
      </c>
      <c r="W39" s="259">
        <f t="shared" si="9"/>
        <v>0</v>
      </c>
      <c r="X39" s="259">
        <f t="shared" si="9"/>
        <v>0</v>
      </c>
      <c r="Y39" s="259">
        <f t="shared" si="9"/>
        <v>0</v>
      </c>
      <c r="Z39" s="259">
        <f t="shared" si="9"/>
        <v>0</v>
      </c>
      <c r="AA39" s="259">
        <f t="shared" si="9"/>
        <v>0</v>
      </c>
    </row>
    <row r="40" spans="1:27" s="185" customFormat="1" ht="75.75" customHeight="1">
      <c r="A40" s="175" t="s">
        <v>35</v>
      </c>
      <c r="B40" s="176" t="s">
        <v>107</v>
      </c>
      <c r="C40" s="182" t="s">
        <v>84</v>
      </c>
      <c r="D40" s="259">
        <f aca="true" t="shared" si="10" ref="D40:AA40">SUM(D41,D42)</f>
        <v>0</v>
      </c>
      <c r="E40" s="259">
        <f t="shared" si="10"/>
        <v>0</v>
      </c>
      <c r="F40" s="259">
        <f t="shared" si="10"/>
        <v>0</v>
      </c>
      <c r="G40" s="259">
        <f t="shared" si="10"/>
        <v>0</v>
      </c>
      <c r="H40" s="259">
        <f t="shared" si="10"/>
        <v>0</v>
      </c>
      <c r="I40" s="259">
        <f t="shared" si="10"/>
        <v>0</v>
      </c>
      <c r="J40" s="259">
        <f t="shared" si="10"/>
        <v>0</v>
      </c>
      <c r="K40" s="259">
        <f t="shared" si="10"/>
        <v>0</v>
      </c>
      <c r="L40" s="259">
        <f t="shared" si="10"/>
        <v>0</v>
      </c>
      <c r="M40" s="259">
        <f t="shared" si="10"/>
        <v>0</v>
      </c>
      <c r="N40" s="259">
        <f t="shared" si="10"/>
        <v>0</v>
      </c>
      <c r="O40" s="259">
        <f t="shared" si="10"/>
        <v>0</v>
      </c>
      <c r="P40" s="259">
        <f t="shared" si="10"/>
        <v>0</v>
      </c>
      <c r="Q40" s="259">
        <f t="shared" si="10"/>
        <v>0</v>
      </c>
      <c r="R40" s="259">
        <f t="shared" si="10"/>
        <v>0</v>
      </c>
      <c r="S40" s="259">
        <f t="shared" si="10"/>
        <v>0</v>
      </c>
      <c r="T40" s="259">
        <f t="shared" si="10"/>
        <v>0</v>
      </c>
      <c r="U40" s="259">
        <f t="shared" si="10"/>
        <v>0</v>
      </c>
      <c r="V40" s="259">
        <f t="shared" si="10"/>
        <v>0</v>
      </c>
      <c r="W40" s="259">
        <f t="shared" si="10"/>
        <v>0</v>
      </c>
      <c r="X40" s="259">
        <f t="shared" si="10"/>
        <v>0</v>
      </c>
      <c r="Y40" s="259">
        <f t="shared" si="10"/>
        <v>0</v>
      </c>
      <c r="Z40" s="259">
        <f t="shared" si="10"/>
        <v>0</v>
      </c>
      <c r="AA40" s="259">
        <f t="shared" si="10"/>
        <v>0</v>
      </c>
    </row>
    <row r="41" spans="1:28" s="186" customFormat="1" ht="45" customHeight="1">
      <c r="A41" s="175" t="s">
        <v>44</v>
      </c>
      <c r="B41" s="176" t="s">
        <v>65</v>
      </c>
      <c r="C41" s="182" t="s">
        <v>84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19"/>
    </row>
    <row r="42" spans="1:27" s="185" customFormat="1" ht="47.25">
      <c r="A42" s="175" t="s">
        <v>45</v>
      </c>
      <c r="B42" s="276" t="s">
        <v>66</v>
      </c>
      <c r="C42" s="182" t="s">
        <v>84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0</v>
      </c>
      <c r="X42" s="259">
        <v>0</v>
      </c>
      <c r="Y42" s="259">
        <v>0</v>
      </c>
      <c r="Z42" s="259">
        <v>0</v>
      </c>
      <c r="AA42" s="259">
        <v>0</v>
      </c>
    </row>
    <row r="43" spans="1:27" s="185" customFormat="1" ht="47.25">
      <c r="A43" s="175" t="s">
        <v>36</v>
      </c>
      <c r="B43" s="176" t="s">
        <v>67</v>
      </c>
      <c r="C43" s="182" t="s">
        <v>84</v>
      </c>
      <c r="D43" s="259">
        <f aca="true" t="shared" si="11" ref="D43:AA43">SUM(D44,D45)</f>
        <v>0</v>
      </c>
      <c r="E43" s="259">
        <f t="shared" si="11"/>
        <v>0</v>
      </c>
      <c r="F43" s="259">
        <f t="shared" si="11"/>
        <v>0</v>
      </c>
      <c r="G43" s="259">
        <f t="shared" si="11"/>
        <v>0</v>
      </c>
      <c r="H43" s="259">
        <f t="shared" si="11"/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59">
        <f t="shared" si="11"/>
        <v>0</v>
      </c>
      <c r="U43" s="259">
        <f t="shared" si="11"/>
        <v>0</v>
      </c>
      <c r="V43" s="259">
        <f t="shared" si="11"/>
        <v>0</v>
      </c>
      <c r="W43" s="259">
        <f t="shared" si="11"/>
        <v>0</v>
      </c>
      <c r="X43" s="259">
        <f t="shared" si="11"/>
        <v>0</v>
      </c>
      <c r="Y43" s="259">
        <f t="shared" si="11"/>
        <v>0</v>
      </c>
      <c r="Z43" s="259">
        <f t="shared" si="11"/>
        <v>0</v>
      </c>
      <c r="AA43" s="259">
        <f t="shared" si="11"/>
        <v>0</v>
      </c>
    </row>
    <row r="44" spans="1:27" s="185" customFormat="1" ht="15.75">
      <c r="A44" s="175" t="s">
        <v>46</v>
      </c>
      <c r="B44" s="176" t="s">
        <v>68</v>
      </c>
      <c r="C44" s="182" t="s">
        <v>84</v>
      </c>
      <c r="D44" s="259">
        <v>0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</row>
    <row r="45" spans="1:27" s="185" customFormat="1" ht="43.5" customHeight="1">
      <c r="A45" s="175" t="s">
        <v>47</v>
      </c>
      <c r="B45" s="276" t="s">
        <v>69</v>
      </c>
      <c r="C45" s="182" t="s">
        <v>84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</row>
    <row r="46" spans="1:27" ht="31.5">
      <c r="A46" s="175" t="s">
        <v>37</v>
      </c>
      <c r="B46" s="276" t="s">
        <v>70</v>
      </c>
      <c r="C46" s="182" t="s">
        <v>84</v>
      </c>
      <c r="D46" s="259">
        <f>SUM(D47)</f>
        <v>0</v>
      </c>
      <c r="E46" s="259">
        <f aca="true" t="shared" si="12" ref="E46:AA46">SUM(E47)</f>
        <v>0</v>
      </c>
      <c r="F46" s="259">
        <f t="shared" si="12"/>
        <v>0</v>
      </c>
      <c r="G46" s="259">
        <f t="shared" si="12"/>
        <v>0</v>
      </c>
      <c r="H46" s="259">
        <f t="shared" si="12"/>
        <v>0</v>
      </c>
      <c r="I46" s="259">
        <f t="shared" si="12"/>
        <v>0</v>
      </c>
      <c r="J46" s="259">
        <f t="shared" si="12"/>
        <v>0</v>
      </c>
      <c r="K46" s="259">
        <f t="shared" si="12"/>
        <v>0</v>
      </c>
      <c r="L46" s="259">
        <f t="shared" si="12"/>
        <v>0</v>
      </c>
      <c r="M46" s="259">
        <f t="shared" si="12"/>
        <v>0</v>
      </c>
      <c r="N46" s="259">
        <f t="shared" si="12"/>
        <v>0</v>
      </c>
      <c r="O46" s="259">
        <f t="shared" si="12"/>
        <v>0</v>
      </c>
      <c r="P46" s="259">
        <f t="shared" si="12"/>
        <v>0</v>
      </c>
      <c r="Q46" s="259">
        <f t="shared" si="12"/>
        <v>0</v>
      </c>
      <c r="R46" s="259">
        <f t="shared" si="12"/>
        <v>0</v>
      </c>
      <c r="S46" s="259">
        <f t="shared" si="12"/>
        <v>0</v>
      </c>
      <c r="T46" s="259">
        <f t="shared" si="12"/>
        <v>0</v>
      </c>
      <c r="U46" s="259">
        <f t="shared" si="12"/>
        <v>0</v>
      </c>
      <c r="V46" s="259">
        <f t="shared" si="12"/>
        <v>0</v>
      </c>
      <c r="W46" s="259">
        <f t="shared" si="12"/>
        <v>0</v>
      </c>
      <c r="X46" s="259">
        <f t="shared" si="12"/>
        <v>0</v>
      </c>
      <c r="Y46" s="259">
        <f t="shared" si="12"/>
        <v>0</v>
      </c>
      <c r="Z46" s="259">
        <f t="shared" si="12"/>
        <v>0</v>
      </c>
      <c r="AA46" s="259">
        <f t="shared" si="12"/>
        <v>0</v>
      </c>
    </row>
    <row r="47" spans="1:27" ht="31.5">
      <c r="A47" s="175" t="s">
        <v>48</v>
      </c>
      <c r="B47" s="276" t="s">
        <v>108</v>
      </c>
      <c r="C47" s="182" t="s">
        <v>84</v>
      </c>
      <c r="D47" s="259">
        <v>0</v>
      </c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</row>
    <row r="48" spans="1:55" s="42" customFormat="1" ht="47.25">
      <c r="A48" s="175" t="s">
        <v>38</v>
      </c>
      <c r="B48" s="276" t="s">
        <v>71</v>
      </c>
      <c r="C48" s="182" t="s">
        <v>84</v>
      </c>
      <c r="D48" s="259">
        <f aca="true" t="shared" si="13" ref="D48:AA48">SUM(D49,D50)</f>
        <v>0</v>
      </c>
      <c r="E48" s="259">
        <f t="shared" si="13"/>
        <v>0</v>
      </c>
      <c r="F48" s="259">
        <f t="shared" si="13"/>
        <v>0</v>
      </c>
      <c r="G48" s="259">
        <f t="shared" si="13"/>
        <v>0</v>
      </c>
      <c r="H48" s="259">
        <f t="shared" si="13"/>
        <v>0</v>
      </c>
      <c r="I48" s="259">
        <f t="shared" si="13"/>
        <v>0</v>
      </c>
      <c r="J48" s="259">
        <f t="shared" si="13"/>
        <v>0</v>
      </c>
      <c r="K48" s="259">
        <f t="shared" si="13"/>
        <v>0</v>
      </c>
      <c r="L48" s="259">
        <f t="shared" si="13"/>
        <v>0</v>
      </c>
      <c r="M48" s="259">
        <f t="shared" si="13"/>
        <v>0</v>
      </c>
      <c r="N48" s="259">
        <f t="shared" si="13"/>
        <v>0</v>
      </c>
      <c r="O48" s="259">
        <f t="shared" si="13"/>
        <v>0</v>
      </c>
      <c r="P48" s="259">
        <f t="shared" si="13"/>
        <v>0</v>
      </c>
      <c r="Q48" s="259">
        <f t="shared" si="13"/>
        <v>0</v>
      </c>
      <c r="R48" s="259">
        <f t="shared" si="13"/>
        <v>0</v>
      </c>
      <c r="S48" s="259">
        <f t="shared" si="13"/>
        <v>0</v>
      </c>
      <c r="T48" s="259">
        <f t="shared" si="13"/>
        <v>0</v>
      </c>
      <c r="U48" s="259">
        <f t="shared" si="13"/>
        <v>0</v>
      </c>
      <c r="V48" s="259">
        <f t="shared" si="13"/>
        <v>0</v>
      </c>
      <c r="W48" s="259">
        <f t="shared" si="13"/>
        <v>0</v>
      </c>
      <c r="X48" s="259">
        <f t="shared" si="13"/>
        <v>0</v>
      </c>
      <c r="Y48" s="259">
        <f t="shared" si="13"/>
        <v>0</v>
      </c>
      <c r="Z48" s="259">
        <f t="shared" si="13"/>
        <v>0</v>
      </c>
      <c r="AA48" s="259">
        <f t="shared" si="13"/>
        <v>0</v>
      </c>
      <c r="AB48" s="254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3"/>
    </row>
    <row r="49" spans="1:55" s="42" customFormat="1" ht="31.5">
      <c r="A49" s="175" t="s">
        <v>52</v>
      </c>
      <c r="B49" s="276" t="s">
        <v>72</v>
      </c>
      <c r="C49" s="182" t="s">
        <v>84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4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3"/>
    </row>
    <row r="50" spans="1:55" s="42" customFormat="1" ht="31.5">
      <c r="A50" s="175" t="s">
        <v>112</v>
      </c>
      <c r="B50" s="276" t="s">
        <v>73</v>
      </c>
      <c r="C50" s="182" t="s">
        <v>84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4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3"/>
    </row>
    <row r="51" spans="1:55" s="42" customFormat="1" ht="47.25">
      <c r="A51" s="175" t="s">
        <v>91</v>
      </c>
      <c r="B51" s="276" t="s">
        <v>74</v>
      </c>
      <c r="C51" s="182" t="s">
        <v>84</v>
      </c>
      <c r="D51" s="259">
        <f aca="true" t="shared" si="14" ref="D51:AA51">SUM(D52,D53)</f>
        <v>0</v>
      </c>
      <c r="E51" s="259">
        <f t="shared" si="14"/>
        <v>0</v>
      </c>
      <c r="F51" s="259">
        <f t="shared" si="14"/>
        <v>0</v>
      </c>
      <c r="G51" s="259">
        <f t="shared" si="14"/>
        <v>0</v>
      </c>
      <c r="H51" s="259">
        <f t="shared" si="14"/>
        <v>0</v>
      </c>
      <c r="I51" s="259">
        <f t="shared" si="14"/>
        <v>0</v>
      </c>
      <c r="J51" s="259">
        <f t="shared" si="14"/>
        <v>0</v>
      </c>
      <c r="K51" s="259">
        <f t="shared" si="14"/>
        <v>0</v>
      </c>
      <c r="L51" s="259">
        <f t="shared" si="14"/>
        <v>0</v>
      </c>
      <c r="M51" s="259">
        <f t="shared" si="14"/>
        <v>0</v>
      </c>
      <c r="N51" s="259">
        <f t="shared" si="14"/>
        <v>0</v>
      </c>
      <c r="O51" s="259">
        <f t="shared" si="14"/>
        <v>0</v>
      </c>
      <c r="P51" s="259">
        <f t="shared" si="14"/>
        <v>0</v>
      </c>
      <c r="Q51" s="259">
        <f t="shared" si="14"/>
        <v>0</v>
      </c>
      <c r="R51" s="259">
        <f t="shared" si="14"/>
        <v>0</v>
      </c>
      <c r="S51" s="259">
        <f t="shared" si="14"/>
        <v>0</v>
      </c>
      <c r="T51" s="259">
        <f t="shared" si="14"/>
        <v>0</v>
      </c>
      <c r="U51" s="259">
        <f t="shared" si="14"/>
        <v>0</v>
      </c>
      <c r="V51" s="259">
        <f t="shared" si="14"/>
        <v>0</v>
      </c>
      <c r="W51" s="259">
        <f t="shared" si="14"/>
        <v>0</v>
      </c>
      <c r="X51" s="259">
        <f t="shared" si="14"/>
        <v>0</v>
      </c>
      <c r="Y51" s="259">
        <f t="shared" si="14"/>
        <v>0</v>
      </c>
      <c r="Z51" s="259">
        <f t="shared" si="14"/>
        <v>0</v>
      </c>
      <c r="AA51" s="259">
        <f t="shared" si="14"/>
        <v>0</v>
      </c>
      <c r="AB51" s="254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3"/>
    </row>
    <row r="52" spans="1:55" s="42" customFormat="1" ht="47.25">
      <c r="A52" s="175" t="s">
        <v>92</v>
      </c>
      <c r="B52" s="276" t="s">
        <v>75</v>
      </c>
      <c r="C52" s="182" t="s">
        <v>84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0</v>
      </c>
      <c r="Y52" s="259">
        <v>0</v>
      </c>
      <c r="Z52" s="259">
        <v>0</v>
      </c>
      <c r="AA52" s="259">
        <v>0</v>
      </c>
      <c r="AB52" s="254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3"/>
    </row>
    <row r="53" spans="1:28" s="11" customFormat="1" ht="47.25">
      <c r="A53" s="175" t="s">
        <v>93</v>
      </c>
      <c r="B53" s="271" t="s">
        <v>444</v>
      </c>
      <c r="C53" s="182" t="s">
        <v>84</v>
      </c>
      <c r="D53" s="259">
        <v>0</v>
      </c>
      <c r="E53" s="259">
        <v>0</v>
      </c>
      <c r="F53" s="259">
        <v>0</v>
      </c>
      <c r="G53" s="259">
        <v>0</v>
      </c>
      <c r="H53" s="259">
        <v>0</v>
      </c>
      <c r="I53" s="259">
        <v>0</v>
      </c>
      <c r="J53" s="259">
        <v>0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0</v>
      </c>
      <c r="Y53" s="259">
        <v>0</v>
      </c>
      <c r="Z53" s="259">
        <v>0</v>
      </c>
      <c r="AA53" s="259">
        <v>0</v>
      </c>
      <c r="AB53" s="246"/>
    </row>
    <row r="54" spans="1:28" s="11" customFormat="1" ht="31.5">
      <c r="A54" s="175" t="s">
        <v>94</v>
      </c>
      <c r="B54" s="276" t="s">
        <v>445</v>
      </c>
      <c r="C54" s="182" t="s">
        <v>84</v>
      </c>
      <c r="D54" s="259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0</v>
      </c>
      <c r="X54" s="259">
        <v>0</v>
      </c>
      <c r="Y54" s="259">
        <v>0</v>
      </c>
      <c r="Z54" s="259">
        <v>0</v>
      </c>
      <c r="AA54" s="259">
        <v>0</v>
      </c>
      <c r="AB54" s="246"/>
    </row>
    <row r="55" spans="1:27" ht="31.5">
      <c r="A55" s="175" t="s">
        <v>113</v>
      </c>
      <c r="B55" s="276" t="s">
        <v>76</v>
      </c>
      <c r="C55" s="182" t="s">
        <v>84</v>
      </c>
      <c r="D55" s="259">
        <v>0</v>
      </c>
      <c r="E55" s="259">
        <v>0</v>
      </c>
      <c r="F55" s="259">
        <v>0</v>
      </c>
      <c r="G55" s="259">
        <v>0</v>
      </c>
      <c r="H55" s="259">
        <v>0</v>
      </c>
      <c r="I55" s="259">
        <v>0</v>
      </c>
      <c r="J55" s="259">
        <v>0</v>
      </c>
      <c r="K55" s="259">
        <v>0</v>
      </c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v>0</v>
      </c>
      <c r="W55" s="259">
        <v>0</v>
      </c>
      <c r="X55" s="259">
        <v>0</v>
      </c>
      <c r="Y55" s="259">
        <v>0</v>
      </c>
      <c r="Z55" s="259">
        <v>0</v>
      </c>
      <c r="AA55" s="259">
        <v>0</v>
      </c>
    </row>
    <row r="56" spans="1:28" s="11" customFormat="1" ht="15.75">
      <c r="A56" s="175" t="s">
        <v>114</v>
      </c>
      <c r="B56" s="188" t="s">
        <v>77</v>
      </c>
      <c r="C56" s="182" t="s">
        <v>84</v>
      </c>
      <c r="D56" s="259">
        <f aca="true" t="shared" si="15" ref="D56:AA56">SUM(D57:D68)</f>
        <v>0</v>
      </c>
      <c r="E56" s="259">
        <f t="shared" si="15"/>
        <v>0</v>
      </c>
      <c r="F56" s="259">
        <f t="shared" si="15"/>
        <v>0</v>
      </c>
      <c r="G56" s="259">
        <f t="shared" si="15"/>
        <v>0</v>
      </c>
      <c r="H56" s="259">
        <f t="shared" si="15"/>
        <v>0</v>
      </c>
      <c r="I56" s="259">
        <f t="shared" si="15"/>
        <v>0</v>
      </c>
      <c r="J56" s="259">
        <f t="shared" si="15"/>
        <v>0</v>
      </c>
      <c r="K56" s="259">
        <f t="shared" si="15"/>
        <v>0</v>
      </c>
      <c r="L56" s="259">
        <f t="shared" si="15"/>
        <v>0</v>
      </c>
      <c r="M56" s="259">
        <f t="shared" si="15"/>
        <v>0</v>
      </c>
      <c r="N56" s="259">
        <f t="shared" si="15"/>
        <v>0</v>
      </c>
      <c r="O56" s="259">
        <f t="shared" si="15"/>
        <v>0</v>
      </c>
      <c r="P56" s="259">
        <f t="shared" si="15"/>
        <v>0</v>
      </c>
      <c r="Q56" s="259">
        <f t="shared" si="15"/>
        <v>0</v>
      </c>
      <c r="R56" s="259">
        <f t="shared" si="15"/>
        <v>0</v>
      </c>
      <c r="S56" s="259">
        <f t="shared" si="15"/>
        <v>0</v>
      </c>
      <c r="T56" s="259">
        <f t="shared" si="15"/>
        <v>0</v>
      </c>
      <c r="U56" s="259">
        <f t="shared" si="15"/>
        <v>0</v>
      </c>
      <c r="V56" s="259">
        <f t="shared" si="15"/>
        <v>0</v>
      </c>
      <c r="W56" s="259">
        <f t="shared" si="15"/>
        <v>0</v>
      </c>
      <c r="X56" s="259">
        <f t="shared" si="15"/>
        <v>0</v>
      </c>
      <c r="Y56" s="259">
        <f t="shared" si="15"/>
        <v>0</v>
      </c>
      <c r="Z56" s="259">
        <f t="shared" si="15"/>
        <v>0.71</v>
      </c>
      <c r="AA56" s="259">
        <f t="shared" si="15"/>
        <v>0</v>
      </c>
      <c r="AB56" s="246"/>
    </row>
    <row r="57" spans="1:28" s="11" customFormat="1" ht="31.5">
      <c r="A57" s="256" t="s">
        <v>114</v>
      </c>
      <c r="B57" s="257" t="s">
        <v>446</v>
      </c>
      <c r="C57" s="182" t="s">
        <v>116</v>
      </c>
      <c r="D57" s="182" t="s">
        <v>116</v>
      </c>
      <c r="E57" s="182" t="s">
        <v>116</v>
      </c>
      <c r="F57" s="182" t="s">
        <v>116</v>
      </c>
      <c r="G57" s="182" t="s">
        <v>116</v>
      </c>
      <c r="H57" s="182" t="s">
        <v>116</v>
      </c>
      <c r="I57" s="182" t="s">
        <v>116</v>
      </c>
      <c r="J57" s="182" t="s">
        <v>116</v>
      </c>
      <c r="K57" s="182" t="s">
        <v>116</v>
      </c>
      <c r="L57" s="182" t="s">
        <v>116</v>
      </c>
      <c r="M57" s="259" t="s">
        <v>116</v>
      </c>
      <c r="N57" s="182" t="s">
        <v>116</v>
      </c>
      <c r="O57" s="182" t="s">
        <v>116</v>
      </c>
      <c r="P57" s="182" t="s">
        <v>116</v>
      </c>
      <c r="Q57" s="182" t="s">
        <v>116</v>
      </c>
      <c r="R57" s="182" t="s">
        <v>116</v>
      </c>
      <c r="S57" s="182" t="s">
        <v>116</v>
      </c>
      <c r="T57" s="182" t="s">
        <v>116</v>
      </c>
      <c r="U57" s="182" t="s">
        <v>116</v>
      </c>
      <c r="V57" s="182" t="s">
        <v>116</v>
      </c>
      <c r="W57" s="182" t="s">
        <v>116</v>
      </c>
      <c r="X57" s="182" t="s">
        <v>116</v>
      </c>
      <c r="Y57" s="182" t="s">
        <v>116</v>
      </c>
      <c r="Z57" s="259">
        <v>0</v>
      </c>
      <c r="AA57" s="182" t="s">
        <v>116</v>
      </c>
      <c r="AB57" s="246"/>
    </row>
    <row r="58" spans="1:27" ht="15.75">
      <c r="A58" s="256" t="s">
        <v>114</v>
      </c>
      <c r="B58" s="257" t="s">
        <v>447</v>
      </c>
      <c r="C58" s="182" t="s">
        <v>116</v>
      </c>
      <c r="D58" s="182" t="s">
        <v>116</v>
      </c>
      <c r="E58" s="182" t="s">
        <v>116</v>
      </c>
      <c r="F58" s="182" t="s">
        <v>116</v>
      </c>
      <c r="G58" s="182" t="s">
        <v>116</v>
      </c>
      <c r="H58" s="182" t="s">
        <v>116</v>
      </c>
      <c r="I58" s="182" t="s">
        <v>116</v>
      </c>
      <c r="J58" s="182" t="s">
        <v>116</v>
      </c>
      <c r="K58" s="182" t="s">
        <v>116</v>
      </c>
      <c r="L58" s="182" t="s">
        <v>116</v>
      </c>
      <c r="M58" s="259" t="s">
        <v>116</v>
      </c>
      <c r="N58" s="182" t="s">
        <v>116</v>
      </c>
      <c r="O58" s="182" t="s">
        <v>116</v>
      </c>
      <c r="P58" s="182" t="s">
        <v>116</v>
      </c>
      <c r="Q58" s="182" t="s">
        <v>116</v>
      </c>
      <c r="R58" s="182" t="s">
        <v>116</v>
      </c>
      <c r="S58" s="182" t="s">
        <v>116</v>
      </c>
      <c r="T58" s="182" t="s">
        <v>116</v>
      </c>
      <c r="U58" s="182" t="s">
        <v>116</v>
      </c>
      <c r="V58" s="182" t="s">
        <v>116</v>
      </c>
      <c r="W58" s="182" t="s">
        <v>116</v>
      </c>
      <c r="X58" s="182" t="s">
        <v>116</v>
      </c>
      <c r="Y58" s="182" t="s">
        <v>116</v>
      </c>
      <c r="Z58" s="259">
        <v>0</v>
      </c>
      <c r="AA58" s="182" t="s">
        <v>116</v>
      </c>
    </row>
    <row r="59" spans="1:27" ht="15.75">
      <c r="A59" s="256" t="s">
        <v>114</v>
      </c>
      <c r="B59" s="257" t="s">
        <v>448</v>
      </c>
      <c r="C59" s="182" t="s">
        <v>116</v>
      </c>
      <c r="D59" s="182" t="s">
        <v>116</v>
      </c>
      <c r="E59" s="182" t="s">
        <v>116</v>
      </c>
      <c r="F59" s="182" t="s">
        <v>116</v>
      </c>
      <c r="G59" s="182" t="s">
        <v>116</v>
      </c>
      <c r="H59" s="182" t="s">
        <v>116</v>
      </c>
      <c r="I59" s="182" t="s">
        <v>116</v>
      </c>
      <c r="J59" s="182" t="s">
        <v>116</v>
      </c>
      <c r="K59" s="182" t="s">
        <v>116</v>
      </c>
      <c r="L59" s="182" t="s">
        <v>116</v>
      </c>
      <c r="M59" s="259" t="s">
        <v>116</v>
      </c>
      <c r="N59" s="182" t="s">
        <v>116</v>
      </c>
      <c r="O59" s="182" t="s">
        <v>116</v>
      </c>
      <c r="P59" s="182" t="s">
        <v>116</v>
      </c>
      <c r="Q59" s="182" t="s">
        <v>116</v>
      </c>
      <c r="R59" s="182" t="s">
        <v>116</v>
      </c>
      <c r="S59" s="182" t="s">
        <v>116</v>
      </c>
      <c r="T59" s="182" t="s">
        <v>116</v>
      </c>
      <c r="U59" s="182" t="s">
        <v>116</v>
      </c>
      <c r="V59" s="182" t="s">
        <v>116</v>
      </c>
      <c r="W59" s="182" t="s">
        <v>116</v>
      </c>
      <c r="X59" s="182" t="s">
        <v>116</v>
      </c>
      <c r="Y59" s="182" t="s">
        <v>116</v>
      </c>
      <c r="Z59" s="259">
        <v>0.31</v>
      </c>
      <c r="AA59" s="182" t="s">
        <v>116</v>
      </c>
    </row>
    <row r="60" spans="1:27" ht="15.75">
      <c r="A60" s="256" t="s">
        <v>114</v>
      </c>
      <c r="B60" s="257" t="s">
        <v>447</v>
      </c>
      <c r="C60" s="182" t="s">
        <v>116</v>
      </c>
      <c r="D60" s="182" t="s">
        <v>116</v>
      </c>
      <c r="E60" s="182" t="s">
        <v>116</v>
      </c>
      <c r="F60" s="182" t="s">
        <v>116</v>
      </c>
      <c r="G60" s="182" t="s">
        <v>116</v>
      </c>
      <c r="H60" s="182" t="s">
        <v>116</v>
      </c>
      <c r="I60" s="182" t="s">
        <v>116</v>
      </c>
      <c r="J60" s="182" t="s">
        <v>116</v>
      </c>
      <c r="K60" s="182" t="s">
        <v>116</v>
      </c>
      <c r="L60" s="182" t="s">
        <v>116</v>
      </c>
      <c r="M60" s="259" t="s">
        <v>116</v>
      </c>
      <c r="N60" s="182" t="s">
        <v>116</v>
      </c>
      <c r="O60" s="182" t="s">
        <v>116</v>
      </c>
      <c r="P60" s="182" t="s">
        <v>116</v>
      </c>
      <c r="Q60" s="182" t="s">
        <v>116</v>
      </c>
      <c r="R60" s="182" t="s">
        <v>116</v>
      </c>
      <c r="S60" s="182" t="s">
        <v>116</v>
      </c>
      <c r="T60" s="182" t="s">
        <v>116</v>
      </c>
      <c r="U60" s="182" t="s">
        <v>116</v>
      </c>
      <c r="V60" s="182" t="s">
        <v>116</v>
      </c>
      <c r="W60" s="182" t="s">
        <v>116</v>
      </c>
      <c r="X60" s="182" t="s">
        <v>116</v>
      </c>
      <c r="Y60" s="182" t="s">
        <v>116</v>
      </c>
      <c r="Z60" s="259">
        <v>0.4</v>
      </c>
      <c r="AA60" s="182" t="s">
        <v>116</v>
      </c>
    </row>
    <row r="61" spans="1:28" s="11" customFormat="1" ht="15.75">
      <c r="A61" s="256" t="s">
        <v>114</v>
      </c>
      <c r="B61" s="270" t="s">
        <v>449</v>
      </c>
      <c r="C61" s="182" t="s">
        <v>116</v>
      </c>
      <c r="D61" s="182" t="s">
        <v>116</v>
      </c>
      <c r="E61" s="182" t="s">
        <v>116</v>
      </c>
      <c r="F61" s="182" t="s">
        <v>116</v>
      </c>
      <c r="G61" s="182" t="s">
        <v>116</v>
      </c>
      <c r="H61" s="182" t="s">
        <v>116</v>
      </c>
      <c r="I61" s="182" t="s">
        <v>116</v>
      </c>
      <c r="J61" s="182" t="s">
        <v>116</v>
      </c>
      <c r="K61" s="182" t="s">
        <v>116</v>
      </c>
      <c r="L61" s="182" t="s">
        <v>116</v>
      </c>
      <c r="M61" s="259" t="s">
        <v>116</v>
      </c>
      <c r="N61" s="182" t="s">
        <v>116</v>
      </c>
      <c r="O61" s="182" t="s">
        <v>116</v>
      </c>
      <c r="P61" s="182" t="s">
        <v>116</v>
      </c>
      <c r="Q61" s="182" t="s">
        <v>116</v>
      </c>
      <c r="R61" s="182" t="s">
        <v>116</v>
      </c>
      <c r="S61" s="182" t="s">
        <v>116</v>
      </c>
      <c r="T61" s="182" t="s">
        <v>116</v>
      </c>
      <c r="U61" s="182" t="s">
        <v>116</v>
      </c>
      <c r="V61" s="182" t="s">
        <v>116</v>
      </c>
      <c r="W61" s="182" t="s">
        <v>116</v>
      </c>
      <c r="X61" s="182" t="s">
        <v>116</v>
      </c>
      <c r="Y61" s="182" t="s">
        <v>116</v>
      </c>
      <c r="Z61" s="259">
        <v>0</v>
      </c>
      <c r="AA61" s="182" t="s">
        <v>116</v>
      </c>
      <c r="AB61" s="246"/>
    </row>
    <row r="62" spans="1:28" s="11" customFormat="1" ht="15.75">
      <c r="A62" s="256" t="s">
        <v>114</v>
      </c>
      <c r="B62" s="270" t="s">
        <v>450</v>
      </c>
      <c r="C62" s="182" t="s">
        <v>116</v>
      </c>
      <c r="D62" s="182" t="s">
        <v>116</v>
      </c>
      <c r="E62" s="182" t="s">
        <v>116</v>
      </c>
      <c r="F62" s="182" t="s">
        <v>116</v>
      </c>
      <c r="G62" s="182" t="s">
        <v>116</v>
      </c>
      <c r="H62" s="182" t="s">
        <v>116</v>
      </c>
      <c r="I62" s="182" t="s">
        <v>116</v>
      </c>
      <c r="J62" s="182" t="s">
        <v>116</v>
      </c>
      <c r="K62" s="182" t="s">
        <v>116</v>
      </c>
      <c r="L62" s="182" t="s">
        <v>116</v>
      </c>
      <c r="M62" s="259" t="s">
        <v>116</v>
      </c>
      <c r="N62" s="182" t="s">
        <v>116</v>
      </c>
      <c r="O62" s="182" t="s">
        <v>116</v>
      </c>
      <c r="P62" s="182" t="s">
        <v>116</v>
      </c>
      <c r="Q62" s="182" t="s">
        <v>116</v>
      </c>
      <c r="R62" s="182" t="s">
        <v>116</v>
      </c>
      <c r="S62" s="182" t="s">
        <v>116</v>
      </c>
      <c r="T62" s="182" t="s">
        <v>116</v>
      </c>
      <c r="U62" s="182" t="s">
        <v>116</v>
      </c>
      <c r="V62" s="182" t="s">
        <v>116</v>
      </c>
      <c r="W62" s="182" t="s">
        <v>116</v>
      </c>
      <c r="X62" s="182" t="s">
        <v>116</v>
      </c>
      <c r="Y62" s="182" t="s">
        <v>116</v>
      </c>
      <c r="Z62" s="259">
        <v>0</v>
      </c>
      <c r="AA62" s="182" t="s">
        <v>116</v>
      </c>
      <c r="AB62" s="246"/>
    </row>
    <row r="63" spans="1:28" s="11" customFormat="1" ht="15.75">
      <c r="A63" s="256" t="s">
        <v>114</v>
      </c>
      <c r="B63" s="270" t="s">
        <v>451</v>
      </c>
      <c r="C63" s="182" t="s">
        <v>116</v>
      </c>
      <c r="D63" s="182" t="s">
        <v>116</v>
      </c>
      <c r="E63" s="182" t="s">
        <v>116</v>
      </c>
      <c r="F63" s="182" t="s">
        <v>116</v>
      </c>
      <c r="G63" s="182" t="s">
        <v>116</v>
      </c>
      <c r="H63" s="182" t="s">
        <v>116</v>
      </c>
      <c r="I63" s="182" t="s">
        <v>116</v>
      </c>
      <c r="J63" s="182" t="s">
        <v>116</v>
      </c>
      <c r="K63" s="182" t="s">
        <v>116</v>
      </c>
      <c r="L63" s="182" t="s">
        <v>116</v>
      </c>
      <c r="M63" s="259" t="s">
        <v>116</v>
      </c>
      <c r="N63" s="182" t="s">
        <v>116</v>
      </c>
      <c r="O63" s="182" t="s">
        <v>116</v>
      </c>
      <c r="P63" s="182" t="s">
        <v>116</v>
      </c>
      <c r="Q63" s="182" t="s">
        <v>116</v>
      </c>
      <c r="R63" s="182" t="s">
        <v>116</v>
      </c>
      <c r="S63" s="182" t="s">
        <v>116</v>
      </c>
      <c r="T63" s="182" t="s">
        <v>116</v>
      </c>
      <c r="U63" s="182" t="s">
        <v>116</v>
      </c>
      <c r="V63" s="182" t="s">
        <v>116</v>
      </c>
      <c r="W63" s="182" t="s">
        <v>116</v>
      </c>
      <c r="X63" s="182" t="s">
        <v>116</v>
      </c>
      <c r="Y63" s="182" t="s">
        <v>116</v>
      </c>
      <c r="Z63" s="259">
        <v>0</v>
      </c>
      <c r="AA63" s="182" t="s">
        <v>116</v>
      </c>
      <c r="AB63" s="246"/>
    </row>
    <row r="64" spans="1:28" s="11" customFormat="1" ht="15.75">
      <c r="A64" s="256" t="s">
        <v>114</v>
      </c>
      <c r="B64" s="270" t="s">
        <v>452</v>
      </c>
      <c r="C64" s="182" t="s">
        <v>116</v>
      </c>
      <c r="D64" s="182" t="s">
        <v>116</v>
      </c>
      <c r="E64" s="182" t="s">
        <v>116</v>
      </c>
      <c r="F64" s="182" t="s">
        <v>116</v>
      </c>
      <c r="G64" s="182" t="s">
        <v>116</v>
      </c>
      <c r="H64" s="182" t="s">
        <v>116</v>
      </c>
      <c r="I64" s="182" t="s">
        <v>116</v>
      </c>
      <c r="J64" s="182" t="s">
        <v>116</v>
      </c>
      <c r="K64" s="182" t="s">
        <v>116</v>
      </c>
      <c r="L64" s="182" t="s">
        <v>116</v>
      </c>
      <c r="M64" s="259" t="s">
        <v>116</v>
      </c>
      <c r="N64" s="182" t="s">
        <v>116</v>
      </c>
      <c r="O64" s="182" t="s">
        <v>116</v>
      </c>
      <c r="P64" s="182" t="s">
        <v>116</v>
      </c>
      <c r="Q64" s="182" t="s">
        <v>116</v>
      </c>
      <c r="R64" s="182" t="s">
        <v>116</v>
      </c>
      <c r="S64" s="182" t="s">
        <v>116</v>
      </c>
      <c r="T64" s="182" t="s">
        <v>116</v>
      </c>
      <c r="U64" s="182" t="s">
        <v>116</v>
      </c>
      <c r="V64" s="182" t="s">
        <v>116</v>
      </c>
      <c r="W64" s="182" t="s">
        <v>116</v>
      </c>
      <c r="X64" s="182" t="s">
        <v>116</v>
      </c>
      <c r="Y64" s="182" t="s">
        <v>116</v>
      </c>
      <c r="Z64" s="259">
        <v>0</v>
      </c>
      <c r="AA64" s="182" t="s">
        <v>116</v>
      </c>
      <c r="AB64" s="246"/>
    </row>
    <row r="65" spans="1:28" s="11" customFormat="1" ht="15.75">
      <c r="A65" s="256" t="s">
        <v>114</v>
      </c>
      <c r="B65" s="270" t="s">
        <v>453</v>
      </c>
      <c r="C65" s="182" t="s">
        <v>116</v>
      </c>
      <c r="D65" s="182" t="s">
        <v>116</v>
      </c>
      <c r="E65" s="182" t="s">
        <v>116</v>
      </c>
      <c r="F65" s="182" t="s">
        <v>116</v>
      </c>
      <c r="G65" s="182" t="s">
        <v>116</v>
      </c>
      <c r="H65" s="182" t="s">
        <v>116</v>
      </c>
      <c r="I65" s="182" t="s">
        <v>116</v>
      </c>
      <c r="J65" s="182" t="s">
        <v>116</v>
      </c>
      <c r="K65" s="182" t="s">
        <v>116</v>
      </c>
      <c r="L65" s="182" t="s">
        <v>116</v>
      </c>
      <c r="M65" s="259" t="s">
        <v>116</v>
      </c>
      <c r="N65" s="182" t="s">
        <v>116</v>
      </c>
      <c r="O65" s="182" t="s">
        <v>116</v>
      </c>
      <c r="P65" s="182" t="s">
        <v>116</v>
      </c>
      <c r="Q65" s="182" t="s">
        <v>116</v>
      </c>
      <c r="R65" s="182" t="s">
        <v>116</v>
      </c>
      <c r="S65" s="182" t="s">
        <v>116</v>
      </c>
      <c r="T65" s="182" t="s">
        <v>116</v>
      </c>
      <c r="U65" s="182" t="s">
        <v>116</v>
      </c>
      <c r="V65" s="182" t="s">
        <v>116</v>
      </c>
      <c r="W65" s="182" t="s">
        <v>116</v>
      </c>
      <c r="X65" s="182" t="s">
        <v>116</v>
      </c>
      <c r="Y65" s="182" t="s">
        <v>116</v>
      </c>
      <c r="Z65" s="259">
        <v>0</v>
      </c>
      <c r="AA65" s="182" t="s">
        <v>116</v>
      </c>
      <c r="AB65" s="246"/>
    </row>
    <row r="66" spans="1:27" ht="15.75">
      <c r="A66" s="256" t="s">
        <v>114</v>
      </c>
      <c r="B66" s="270" t="s">
        <v>454</v>
      </c>
      <c r="C66" s="182" t="s">
        <v>116</v>
      </c>
      <c r="D66" s="182" t="s">
        <v>116</v>
      </c>
      <c r="E66" s="182" t="s">
        <v>116</v>
      </c>
      <c r="F66" s="182" t="s">
        <v>116</v>
      </c>
      <c r="G66" s="182" t="s">
        <v>116</v>
      </c>
      <c r="H66" s="182" t="s">
        <v>116</v>
      </c>
      <c r="I66" s="182" t="s">
        <v>116</v>
      </c>
      <c r="J66" s="182" t="s">
        <v>116</v>
      </c>
      <c r="K66" s="182" t="s">
        <v>116</v>
      </c>
      <c r="L66" s="182" t="s">
        <v>116</v>
      </c>
      <c r="M66" s="259" t="s">
        <v>116</v>
      </c>
      <c r="N66" s="182" t="s">
        <v>116</v>
      </c>
      <c r="O66" s="182" t="s">
        <v>116</v>
      </c>
      <c r="P66" s="182" t="s">
        <v>116</v>
      </c>
      <c r="Q66" s="182" t="s">
        <v>116</v>
      </c>
      <c r="R66" s="182" t="s">
        <v>116</v>
      </c>
      <c r="S66" s="182" t="s">
        <v>116</v>
      </c>
      <c r="T66" s="182" t="s">
        <v>116</v>
      </c>
      <c r="U66" s="182" t="s">
        <v>116</v>
      </c>
      <c r="V66" s="182" t="s">
        <v>116</v>
      </c>
      <c r="W66" s="182" t="s">
        <v>116</v>
      </c>
      <c r="X66" s="182" t="s">
        <v>116</v>
      </c>
      <c r="Y66" s="182" t="s">
        <v>116</v>
      </c>
      <c r="Z66" s="259">
        <v>0</v>
      </c>
      <c r="AA66" s="182" t="s">
        <v>116</v>
      </c>
    </row>
    <row r="67" spans="1:27" ht="15.75">
      <c r="A67" s="256" t="s">
        <v>114</v>
      </c>
      <c r="B67" s="270" t="s">
        <v>455</v>
      </c>
      <c r="C67" s="182" t="s">
        <v>116</v>
      </c>
      <c r="D67" s="182" t="s">
        <v>116</v>
      </c>
      <c r="E67" s="182" t="s">
        <v>116</v>
      </c>
      <c r="F67" s="182" t="s">
        <v>116</v>
      </c>
      <c r="G67" s="182" t="s">
        <v>116</v>
      </c>
      <c r="H67" s="182" t="s">
        <v>116</v>
      </c>
      <c r="I67" s="182" t="s">
        <v>116</v>
      </c>
      <c r="J67" s="182" t="s">
        <v>116</v>
      </c>
      <c r="K67" s="182" t="s">
        <v>116</v>
      </c>
      <c r="L67" s="182" t="s">
        <v>116</v>
      </c>
      <c r="M67" s="259" t="s">
        <v>116</v>
      </c>
      <c r="N67" s="182" t="s">
        <v>116</v>
      </c>
      <c r="O67" s="182" t="s">
        <v>116</v>
      </c>
      <c r="P67" s="182" t="s">
        <v>116</v>
      </c>
      <c r="Q67" s="182" t="s">
        <v>116</v>
      </c>
      <c r="R67" s="182" t="s">
        <v>116</v>
      </c>
      <c r="S67" s="182" t="s">
        <v>116</v>
      </c>
      <c r="T67" s="182" t="s">
        <v>116</v>
      </c>
      <c r="U67" s="182" t="s">
        <v>116</v>
      </c>
      <c r="V67" s="182" t="s">
        <v>116</v>
      </c>
      <c r="W67" s="182" t="s">
        <v>116</v>
      </c>
      <c r="X67" s="182" t="s">
        <v>116</v>
      </c>
      <c r="Y67" s="182" t="s">
        <v>116</v>
      </c>
      <c r="Z67" s="259">
        <v>0</v>
      </c>
      <c r="AA67" s="182" t="s">
        <v>116</v>
      </c>
    </row>
    <row r="68" spans="1:27" ht="16.5" hidden="1" thickBot="1">
      <c r="A68" s="27"/>
      <c r="B68" s="32"/>
      <c r="C68" s="3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6.5" hidden="1" thickBot="1">
      <c r="A69" s="23"/>
      <c r="B69" s="30"/>
      <c r="C69" s="3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6.5" hidden="1" thickBot="1">
      <c r="A70" s="26"/>
      <c r="B70" s="31"/>
      <c r="C70" s="38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6.5" hidden="1" thickBot="1">
      <c r="A71" s="26"/>
      <c r="B71" s="31"/>
      <c r="C71" s="3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6.5" hidden="1" thickBot="1">
      <c r="A72" s="26"/>
      <c r="B72" s="31"/>
      <c r="C72" s="38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6.5" hidden="1" thickBot="1">
      <c r="A73" s="26"/>
      <c r="B73" s="31"/>
      <c r="C73" s="38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6.5" hidden="1" thickBot="1">
      <c r="A74" s="26"/>
      <c r="B74" s="31"/>
      <c r="C74" s="38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6.5" hidden="1" thickBot="1">
      <c r="A75" s="26"/>
      <c r="B75" s="31"/>
      <c r="C75" s="38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6.5" hidden="1" thickBot="1">
      <c r="A76" s="26"/>
      <c r="B76" s="31"/>
      <c r="C76" s="38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6.5" hidden="1" thickBot="1">
      <c r="A77" s="26"/>
      <c r="B77" s="31"/>
      <c r="C77" s="38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6.5" hidden="1" thickBot="1">
      <c r="A78" s="26"/>
      <c r="B78" s="31"/>
      <c r="C78" s="38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6.5" hidden="1" thickBot="1">
      <c r="A79" s="26"/>
      <c r="B79" s="31"/>
      <c r="C79" s="38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6.5" hidden="1" thickBot="1">
      <c r="A80" s="26"/>
      <c r="B80" s="31"/>
      <c r="C80" s="3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6.5" hidden="1" thickBot="1">
      <c r="A81" s="26"/>
      <c r="B81" s="31"/>
      <c r="C81" s="38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6.5" hidden="1" thickBot="1">
      <c r="A82" s="26"/>
      <c r="B82" s="31"/>
      <c r="C82" s="38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6.5" hidden="1" thickBot="1">
      <c r="A83" s="23"/>
      <c r="B83" s="30"/>
      <c r="C83" s="37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6.5" hidden="1" thickBot="1">
      <c r="A84" s="26"/>
      <c r="B84" s="31"/>
      <c r="C84" s="3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6.5" hidden="1" thickBot="1">
      <c r="A85" s="26"/>
      <c r="B85" s="31"/>
      <c r="C85" s="3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6.5" hidden="1" thickBot="1">
      <c r="A86" s="26"/>
      <c r="B86" s="31"/>
      <c r="C86" s="3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6.5" hidden="1" thickBot="1">
      <c r="A87" s="26"/>
      <c r="B87" s="31"/>
      <c r="C87" s="3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6.5" hidden="1" thickBot="1">
      <c r="A88" s="23"/>
      <c r="B88" s="30"/>
      <c r="C88" s="37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6.5" hidden="1" thickBot="1">
      <c r="A89" s="26"/>
      <c r="B89" s="31"/>
      <c r="C89" s="38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6.5" hidden="1" thickBot="1">
      <c r="A90" s="26"/>
      <c r="B90" s="31"/>
      <c r="C90" s="3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6.5" hidden="1" thickBot="1">
      <c r="A91" s="26"/>
      <c r="B91" s="31"/>
      <c r="C91" s="3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6.5" hidden="1" thickBot="1">
      <c r="A92" s="26"/>
      <c r="B92" s="31"/>
      <c r="C92" s="3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6.5" hidden="1" thickBot="1">
      <c r="A93" s="23"/>
      <c r="B93" s="30"/>
      <c r="C93" s="37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6.5" hidden="1" thickBot="1">
      <c r="A94" s="26"/>
      <c r="B94" s="31"/>
      <c r="C94" s="38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6.5" hidden="1" thickBot="1">
      <c r="A95" s="26"/>
      <c r="B95" s="31"/>
      <c r="C95" s="38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6.5" hidden="1" thickBot="1">
      <c r="A96" s="26"/>
      <c r="B96" s="31"/>
      <c r="C96" s="38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6.5" hidden="1" thickBot="1">
      <c r="A97" s="23"/>
      <c r="B97" s="30"/>
      <c r="C97" s="37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6.5" hidden="1" thickBot="1">
      <c r="A98" s="26"/>
      <c r="B98" s="31"/>
      <c r="C98" s="38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6.5" hidden="1" thickBot="1">
      <c r="A99" s="26"/>
      <c r="B99" s="31"/>
      <c r="C99" s="38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6.5" hidden="1" thickBot="1">
      <c r="A100" s="26"/>
      <c r="B100" s="31"/>
      <c r="C100" s="38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6.5" hidden="1" thickBot="1">
      <c r="A101" s="26"/>
      <c r="B101" s="31"/>
      <c r="C101" s="38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6.5" hidden="1" thickBot="1">
      <c r="A102" s="23"/>
      <c r="B102" s="30"/>
      <c r="C102" s="37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6.5" hidden="1" thickBot="1">
      <c r="A103" s="23"/>
      <c r="B103" s="30"/>
      <c r="C103" s="3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6.5" hidden="1" thickBot="1">
      <c r="A104" s="27"/>
      <c r="B104" s="32"/>
      <c r="C104" s="3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:27" ht="16.5" hidden="1" thickBot="1">
      <c r="A105" s="23"/>
      <c r="B105" s="30"/>
      <c r="C105" s="3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6.5" hidden="1" thickBot="1">
      <c r="A106" s="26"/>
      <c r="B106" s="31"/>
      <c r="C106" s="38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6.5" hidden="1" thickBot="1">
      <c r="A107" s="26"/>
      <c r="B107" s="31"/>
      <c r="C107" s="38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6.5" hidden="1" thickBot="1">
      <c r="A108" s="26"/>
      <c r="B108" s="31"/>
      <c r="C108" s="38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6.5" hidden="1" thickBot="1">
      <c r="A109" s="26"/>
      <c r="B109" s="31"/>
      <c r="C109" s="38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6.5" hidden="1" thickBot="1">
      <c r="A110" s="26"/>
      <c r="B110" s="31"/>
      <c r="C110" s="38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6.5" hidden="1" thickBot="1">
      <c r="A111" s="23"/>
      <c r="B111" s="30"/>
      <c r="C111" s="37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6.5" hidden="1" thickBot="1">
      <c r="A112" s="26"/>
      <c r="B112" s="31"/>
      <c r="C112" s="38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6.5" hidden="1" thickBot="1">
      <c r="A113" s="26"/>
      <c r="B113" s="31"/>
      <c r="C113" s="38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6.5" hidden="1" thickBot="1">
      <c r="A114" s="26"/>
      <c r="B114" s="31"/>
      <c r="C114" s="38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6.5" hidden="1" thickBot="1">
      <c r="A115" s="26"/>
      <c r="B115" s="31"/>
      <c r="C115" s="38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6.5" hidden="1" thickBot="1">
      <c r="A116" s="26"/>
      <c r="B116" s="31"/>
      <c r="C116" s="38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6.5" hidden="1" thickBot="1">
      <c r="A117" s="26"/>
      <c r="B117" s="31"/>
      <c r="C117" s="38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6.5" hidden="1" thickBot="1">
      <c r="A118" s="23"/>
      <c r="B118" s="30"/>
      <c r="C118" s="37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6.5" hidden="1" thickBot="1">
      <c r="A119" s="26"/>
      <c r="B119" s="31"/>
      <c r="C119" s="38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6.5" hidden="1" thickBot="1">
      <c r="A120" s="26"/>
      <c r="B120" s="31"/>
      <c r="C120" s="38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6.5" hidden="1" thickBot="1">
      <c r="A121" s="26"/>
      <c r="B121" s="31"/>
      <c r="C121" s="3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6.5" hidden="1" thickBot="1">
      <c r="A122" s="26"/>
      <c r="B122" s="31"/>
      <c r="C122" s="38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6.5" hidden="1" thickBot="1">
      <c r="A123" s="26"/>
      <c r="B123" s="31"/>
      <c r="C123" s="38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6.5" hidden="1" thickBot="1">
      <c r="A124" s="26"/>
      <c r="B124" s="31"/>
      <c r="C124" s="38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6.5" hidden="1" thickBot="1">
      <c r="A125" s="23"/>
      <c r="B125" s="30"/>
      <c r="C125" s="37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6.5" hidden="1" thickBot="1">
      <c r="A126" s="23"/>
      <c r="B126" s="30"/>
      <c r="C126" s="37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6.5" hidden="1" thickBot="1">
      <c r="A127" s="23"/>
      <c r="B127" s="30"/>
      <c r="C127" s="37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5.75" hidden="1">
      <c r="A128" s="12"/>
      <c r="B128" s="13"/>
      <c r="C128" s="35"/>
      <c r="D128" s="14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6.5" hidden="1" thickBot="1">
      <c r="A129" s="22"/>
      <c r="B129" s="29"/>
      <c r="C129" s="3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6.5" hidden="1" thickBot="1">
      <c r="A130" s="23"/>
      <c r="B130" s="30"/>
      <c r="C130" s="3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6.5" hidden="1" thickBot="1">
      <c r="A131" s="24"/>
      <c r="B131" s="31"/>
      <c r="C131" s="3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6.5" hidden="1" thickBot="1">
      <c r="A132" s="24"/>
      <c r="B132" s="31"/>
      <c r="C132" s="3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6.5" hidden="1" thickBot="1">
      <c r="A133" s="24"/>
      <c r="B133" s="31"/>
      <c r="C133" s="3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6.5" hidden="1" thickBot="1">
      <c r="A134" s="24"/>
      <c r="B134" s="31"/>
      <c r="C134" s="3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6.5" hidden="1" thickBot="1">
      <c r="A135" s="24"/>
      <c r="B135" s="31"/>
      <c r="C135" s="3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6.5" hidden="1" thickBot="1">
      <c r="A136" s="24"/>
      <c r="B136" s="31"/>
      <c r="C136" s="3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6.5" hidden="1" thickBot="1">
      <c r="A137" s="24"/>
      <c r="B137" s="31"/>
      <c r="C137" s="3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6.5" hidden="1" thickBot="1">
      <c r="A138" s="24"/>
      <c r="B138" s="31"/>
      <c r="C138" s="3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6.5" hidden="1" thickBot="1">
      <c r="A139" s="24"/>
      <c r="B139" s="31"/>
      <c r="C139" s="3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6.5" hidden="1" thickBot="1">
      <c r="A140" s="24"/>
      <c r="B140" s="31"/>
      <c r="C140" s="3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6.5" hidden="1" thickBot="1">
      <c r="A141" s="24"/>
      <c r="B141" s="31"/>
      <c r="C141" s="3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6.5" hidden="1" thickBot="1">
      <c r="A142" s="24"/>
      <c r="B142" s="31"/>
      <c r="C142" s="3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6.5" hidden="1" thickBot="1">
      <c r="A143" s="24"/>
      <c r="B143" s="31"/>
      <c r="C143" s="3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6.5" hidden="1" thickBot="1">
      <c r="A144" s="24"/>
      <c r="B144" s="31"/>
      <c r="C144" s="3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6.5" hidden="1" thickBot="1">
      <c r="A145" s="24"/>
      <c r="B145" s="31"/>
      <c r="C145" s="3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6.5" hidden="1" thickBot="1">
      <c r="A146" s="24"/>
      <c r="B146" s="31"/>
      <c r="C146" s="3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6.5" hidden="1" thickBot="1">
      <c r="A147" s="24"/>
      <c r="B147" s="31"/>
      <c r="C147" s="3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6.5" hidden="1" thickBot="1">
      <c r="A148" s="24"/>
      <c r="B148" s="31"/>
      <c r="C148" s="3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6.5" hidden="1" thickBot="1">
      <c r="A149" s="24"/>
      <c r="B149" s="31"/>
      <c r="C149" s="3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6.5" hidden="1" thickBot="1">
      <c r="A150" s="23"/>
      <c r="B150" s="30"/>
      <c r="C150" s="3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6.5" hidden="1" thickBot="1">
      <c r="A151" s="24"/>
      <c r="B151" s="31"/>
      <c r="C151" s="3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6.5" hidden="1" thickBot="1">
      <c r="A152" s="24"/>
      <c r="B152" s="31"/>
      <c r="C152" s="3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6.5" hidden="1" thickBot="1">
      <c r="A153" s="24"/>
      <c r="B153" s="31"/>
      <c r="C153" s="3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6.5" hidden="1" thickBot="1">
      <c r="A154" s="24"/>
      <c r="B154" s="31"/>
      <c r="C154" s="4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5.75" hidden="1">
      <c r="A155" s="44"/>
      <c r="B155" s="33"/>
      <c r="C155" s="45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8" s="11" customFormat="1" ht="15.75" hidden="1">
      <c r="A156" s="46"/>
      <c r="B156" s="53"/>
      <c r="C156" s="39"/>
      <c r="D156" s="54"/>
      <c r="E156" s="54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246"/>
    </row>
    <row r="157" spans="1:28" s="11" customFormat="1" ht="15.75" hidden="1">
      <c r="A157" s="46"/>
      <c r="B157" s="53"/>
      <c r="C157" s="39"/>
      <c r="D157" s="54"/>
      <c r="E157" s="54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246"/>
    </row>
    <row r="158" spans="1:28" s="11" customFormat="1" ht="15.75" hidden="1">
      <c r="A158" s="46"/>
      <c r="B158" s="53"/>
      <c r="C158" s="39"/>
      <c r="D158" s="54"/>
      <c r="E158" s="54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246"/>
    </row>
    <row r="159" spans="1:27" ht="16.5" hidden="1" thickBot="1">
      <c r="A159" s="24"/>
      <c r="B159" s="31"/>
      <c r="C159" s="38"/>
      <c r="D159" s="9"/>
      <c r="E159" s="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ht="16.5" hidden="1" thickBot="1">
      <c r="A160" s="24"/>
      <c r="B160" s="31"/>
      <c r="C160" s="38"/>
      <c r="D160" s="9"/>
      <c r="E160" s="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ht="16.5" hidden="1" thickBot="1">
      <c r="A161" s="24"/>
      <c r="B161" s="31"/>
      <c r="C161" s="3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6.5" hidden="1" thickBot="1">
      <c r="A162" s="26"/>
      <c r="B162" s="31"/>
      <c r="C162" s="38"/>
      <c r="D162" s="9"/>
      <c r="E162" s="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ht="16.5" hidden="1" thickBot="1">
      <c r="A163" s="26"/>
      <c r="B163" s="31"/>
      <c r="C163" s="3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6.5" hidden="1" thickBot="1">
      <c r="A164" s="23"/>
      <c r="B164" s="30"/>
      <c r="C164" s="37"/>
      <c r="D164" s="8"/>
      <c r="E164" s="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6.5" hidden="1" thickBot="1">
      <c r="A165" s="26"/>
      <c r="B165" s="31"/>
      <c r="C165" s="3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6.5" hidden="1" thickBot="1">
      <c r="A166" s="26"/>
      <c r="B166" s="31"/>
      <c r="C166" s="3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6.5" hidden="1" thickBot="1">
      <c r="A167" s="26"/>
      <c r="B167" s="31"/>
      <c r="C167" s="3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6.5" hidden="1" thickBot="1">
      <c r="A168" s="26"/>
      <c r="B168" s="31"/>
      <c r="C168" s="3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6.5" hidden="1" thickBot="1">
      <c r="A169" s="26"/>
      <c r="B169" s="31"/>
      <c r="C169" s="3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6.5" hidden="1" thickBot="1">
      <c r="A170" s="27"/>
      <c r="B170" s="32"/>
      <c r="C170" s="36"/>
      <c r="D170" s="16"/>
      <c r="E170" s="16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ht="16.5" hidden="1" thickBot="1">
      <c r="A171" s="23"/>
      <c r="B171" s="30"/>
      <c r="C171" s="37"/>
      <c r="D171" s="8"/>
      <c r="E171" s="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6.5" hidden="1" thickBot="1">
      <c r="A172" s="26"/>
      <c r="B172" s="31"/>
      <c r="C172" s="38"/>
      <c r="D172" s="9"/>
      <c r="E172" s="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6.5" hidden="1" thickBot="1">
      <c r="A173" s="26"/>
      <c r="B173" s="31"/>
      <c r="C173" s="38"/>
      <c r="D173" s="9"/>
      <c r="E173" s="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6.5" hidden="1" thickBot="1">
      <c r="A174" s="26"/>
      <c r="B174" s="31"/>
      <c r="C174" s="38"/>
      <c r="D174" s="9"/>
      <c r="E174" s="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6.5" hidden="1" thickBot="1">
      <c r="A175" s="26"/>
      <c r="B175" s="31"/>
      <c r="C175" s="38"/>
      <c r="D175" s="9"/>
      <c r="E175" s="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6.5" hidden="1" thickBot="1">
      <c r="A176" s="26"/>
      <c r="B176" s="31"/>
      <c r="C176" s="38"/>
      <c r="D176" s="9"/>
      <c r="E176" s="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6.5" hidden="1" thickBot="1">
      <c r="A177" s="26"/>
      <c r="B177" s="31"/>
      <c r="C177" s="38"/>
      <c r="D177" s="9"/>
      <c r="E177" s="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6.5" hidden="1" thickBot="1">
      <c r="A178" s="26"/>
      <c r="B178" s="31"/>
      <c r="C178" s="38"/>
      <c r="D178" s="9"/>
      <c r="E178" s="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6.5" hidden="1" thickBot="1">
      <c r="A179" s="26"/>
      <c r="B179" s="31"/>
      <c r="C179" s="38"/>
      <c r="D179" s="9"/>
      <c r="E179" s="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6.5" hidden="1" thickBot="1">
      <c r="A180" s="26"/>
      <c r="B180" s="31"/>
      <c r="C180" s="38"/>
      <c r="D180" s="9"/>
      <c r="E180" s="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6.5" hidden="1" thickBot="1">
      <c r="A181" s="26"/>
      <c r="B181" s="31"/>
      <c r="C181" s="38"/>
      <c r="D181" s="9"/>
      <c r="E181" s="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6.5" hidden="1" thickBot="1">
      <c r="A182" s="26"/>
      <c r="B182" s="31"/>
      <c r="C182" s="38"/>
      <c r="D182" s="9"/>
      <c r="E182" s="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6.5" hidden="1" thickBot="1">
      <c r="A183" s="26"/>
      <c r="B183" s="31"/>
      <c r="C183" s="38"/>
      <c r="D183" s="9"/>
      <c r="E183" s="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6.5" hidden="1" thickBot="1">
      <c r="A184" s="26"/>
      <c r="B184" s="31"/>
      <c r="C184" s="38"/>
      <c r="D184" s="9"/>
      <c r="E184" s="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6.5" hidden="1" thickBot="1">
      <c r="A185" s="23"/>
      <c r="B185" s="30"/>
      <c r="C185" s="37"/>
      <c r="D185" s="8"/>
      <c r="E185" s="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6.5" hidden="1" thickBot="1">
      <c r="A186" s="26"/>
      <c r="B186" s="31"/>
      <c r="C186" s="38"/>
      <c r="D186" s="9"/>
      <c r="E186" s="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6.5" hidden="1" thickBot="1">
      <c r="A187" s="26"/>
      <c r="B187" s="31"/>
      <c r="C187" s="38"/>
      <c r="D187" s="9"/>
      <c r="E187" s="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6.5" hidden="1" thickBot="1">
      <c r="A188" s="26"/>
      <c r="B188" s="31"/>
      <c r="C188" s="38"/>
      <c r="D188" s="9"/>
      <c r="E188" s="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6.5" hidden="1" thickBot="1">
      <c r="A189" s="26"/>
      <c r="B189" s="31"/>
      <c r="C189" s="38"/>
      <c r="D189" s="9"/>
      <c r="E189" s="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6.5" hidden="1" thickBot="1">
      <c r="A190" s="23"/>
      <c r="B190" s="30"/>
      <c r="C190" s="37"/>
      <c r="D190" s="8"/>
      <c r="E190" s="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6.5" hidden="1" thickBot="1">
      <c r="A191" s="26"/>
      <c r="B191" s="31"/>
      <c r="C191" s="38"/>
      <c r="D191" s="9"/>
      <c r="E191" s="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6.5" hidden="1" thickBot="1">
      <c r="A192" s="26"/>
      <c r="B192" s="31"/>
      <c r="C192" s="38"/>
      <c r="D192" s="9"/>
      <c r="E192" s="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6.5" hidden="1" thickBot="1">
      <c r="A193" s="26"/>
      <c r="B193" s="31"/>
      <c r="C193" s="38"/>
      <c r="D193" s="9"/>
      <c r="E193" s="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6.5" hidden="1" thickBot="1">
      <c r="A194" s="26"/>
      <c r="B194" s="31"/>
      <c r="C194" s="38"/>
      <c r="D194" s="9"/>
      <c r="E194" s="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6.5" hidden="1" thickBot="1">
      <c r="A195" s="23"/>
      <c r="B195" s="30"/>
      <c r="C195" s="37"/>
      <c r="D195" s="8"/>
      <c r="E195" s="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6.5" hidden="1" thickBot="1">
      <c r="A196" s="26"/>
      <c r="B196" s="31"/>
      <c r="C196" s="38"/>
      <c r="D196" s="9"/>
      <c r="E196" s="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6.5" hidden="1" thickBot="1">
      <c r="A197" s="26"/>
      <c r="B197" s="31"/>
      <c r="C197" s="38"/>
      <c r="D197" s="9"/>
      <c r="E197" s="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6.5" hidden="1" thickBot="1">
      <c r="A198" s="26"/>
      <c r="B198" s="31"/>
      <c r="C198" s="38"/>
      <c r="D198" s="9"/>
      <c r="E198" s="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6.5" hidden="1" thickBot="1">
      <c r="A199" s="23"/>
      <c r="B199" s="30"/>
      <c r="C199" s="37"/>
      <c r="D199" s="8"/>
      <c r="E199" s="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6.5" hidden="1" thickBot="1">
      <c r="A200" s="26"/>
      <c r="B200" s="31"/>
      <c r="C200" s="38"/>
      <c r="D200" s="9"/>
      <c r="E200" s="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6.5" hidden="1" thickBot="1">
      <c r="A201" s="26"/>
      <c r="B201" s="31"/>
      <c r="C201" s="38"/>
      <c r="D201" s="9"/>
      <c r="E201" s="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6.5" hidden="1" thickBot="1">
      <c r="A202" s="26"/>
      <c r="B202" s="31"/>
      <c r="C202" s="38"/>
      <c r="D202" s="9"/>
      <c r="E202" s="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6.5" hidden="1" thickBot="1">
      <c r="A203" s="26"/>
      <c r="B203" s="31"/>
      <c r="C203" s="38"/>
      <c r="D203" s="9"/>
      <c r="E203" s="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6.5" hidden="1" thickBot="1">
      <c r="A204" s="23"/>
      <c r="B204" s="30"/>
      <c r="C204" s="37"/>
      <c r="D204" s="8"/>
      <c r="E204" s="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6.5" hidden="1" thickBot="1">
      <c r="A205" s="23"/>
      <c r="B205" s="30"/>
      <c r="C205" s="37"/>
      <c r="D205" s="8"/>
      <c r="E205" s="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6.5" hidden="1" thickBot="1">
      <c r="A206" s="27"/>
      <c r="B206" s="32"/>
      <c r="C206" s="36"/>
      <c r="D206" s="16"/>
      <c r="E206" s="16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ht="16.5" hidden="1" thickBot="1">
      <c r="A207" s="23"/>
      <c r="B207" s="30"/>
      <c r="C207" s="37"/>
      <c r="D207" s="8"/>
      <c r="E207" s="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6.5" hidden="1" thickBot="1">
      <c r="A208" s="26"/>
      <c r="B208" s="31"/>
      <c r="C208" s="38"/>
      <c r="D208" s="9"/>
      <c r="E208" s="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6.5" hidden="1" thickBot="1">
      <c r="A209" s="26"/>
      <c r="B209" s="31"/>
      <c r="C209" s="38"/>
      <c r="D209" s="9"/>
      <c r="E209" s="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6.5" hidden="1" thickBot="1">
      <c r="A210" s="26"/>
      <c r="B210" s="31"/>
      <c r="C210" s="38"/>
      <c r="D210" s="9"/>
      <c r="E210" s="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6.5" hidden="1" thickBot="1">
      <c r="A211" s="26"/>
      <c r="B211" s="31"/>
      <c r="C211" s="38"/>
      <c r="D211" s="9"/>
      <c r="E211" s="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6.5" hidden="1" thickBot="1">
      <c r="A212" s="26"/>
      <c r="B212" s="31"/>
      <c r="C212" s="38"/>
      <c r="D212" s="9"/>
      <c r="E212" s="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6.5" hidden="1" thickBot="1">
      <c r="A213" s="23"/>
      <c r="B213" s="30"/>
      <c r="C213" s="37"/>
      <c r="D213" s="8"/>
      <c r="E213" s="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6.5" hidden="1" thickBot="1">
      <c r="A214" s="26"/>
      <c r="B214" s="31"/>
      <c r="C214" s="38"/>
      <c r="D214" s="9"/>
      <c r="E214" s="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6.5" hidden="1" thickBot="1">
      <c r="A215" s="26"/>
      <c r="B215" s="31"/>
      <c r="C215" s="38"/>
      <c r="D215" s="9"/>
      <c r="E215" s="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6.5" hidden="1" thickBot="1">
      <c r="A216" s="26"/>
      <c r="B216" s="31"/>
      <c r="C216" s="38"/>
      <c r="D216" s="9"/>
      <c r="E216" s="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6.5" hidden="1" thickBot="1">
      <c r="A217" s="26"/>
      <c r="B217" s="31"/>
      <c r="C217" s="38"/>
      <c r="D217" s="9"/>
      <c r="E217" s="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6.5" hidden="1" thickBot="1">
      <c r="A218" s="26"/>
      <c r="B218" s="31"/>
      <c r="C218" s="38"/>
      <c r="D218" s="9"/>
      <c r="E218" s="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6.5" hidden="1" thickBot="1">
      <c r="A219" s="26"/>
      <c r="B219" s="31"/>
      <c r="C219" s="38"/>
      <c r="D219" s="9"/>
      <c r="E219" s="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6.5" hidden="1" thickBot="1">
      <c r="A220" s="23"/>
      <c r="B220" s="30"/>
      <c r="C220" s="37"/>
      <c r="D220" s="8"/>
      <c r="E220" s="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6.5" hidden="1" thickBot="1">
      <c r="A221" s="26"/>
      <c r="B221" s="31"/>
      <c r="C221" s="38"/>
      <c r="D221" s="9"/>
      <c r="E221" s="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6.5" hidden="1" thickBot="1">
      <c r="A222" s="26"/>
      <c r="B222" s="31"/>
      <c r="C222" s="38"/>
      <c r="D222" s="9"/>
      <c r="E222" s="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6.5" hidden="1" thickBot="1">
      <c r="A223" s="26"/>
      <c r="B223" s="31"/>
      <c r="C223" s="38"/>
      <c r="D223" s="9"/>
      <c r="E223" s="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6.5" hidden="1" thickBot="1">
      <c r="A224" s="26"/>
      <c r="B224" s="31"/>
      <c r="C224" s="38"/>
      <c r="D224" s="9"/>
      <c r="E224" s="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6.5" hidden="1" thickBot="1">
      <c r="A225" s="26"/>
      <c r="B225" s="31"/>
      <c r="C225" s="38"/>
      <c r="D225" s="9"/>
      <c r="E225" s="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6.5" hidden="1" thickBot="1">
      <c r="A226" s="26"/>
      <c r="B226" s="31"/>
      <c r="C226" s="38"/>
      <c r="D226" s="9"/>
      <c r="E226" s="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6.5" hidden="1" thickBot="1">
      <c r="A227" s="23"/>
      <c r="B227" s="30"/>
      <c r="C227" s="37"/>
      <c r="D227" s="8"/>
      <c r="E227" s="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6.5" hidden="1" thickBot="1">
      <c r="A228" s="23"/>
      <c r="B228" s="30"/>
      <c r="C228" s="37"/>
      <c r="D228" s="8"/>
      <c r="E228" s="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6.5" hidden="1" thickBot="1">
      <c r="A229" s="23"/>
      <c r="B229" s="30"/>
      <c r="C229" s="37"/>
      <c r="D229" s="8"/>
      <c r="E229" s="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5.75" hidden="1">
      <c r="A230" s="12"/>
      <c r="B230" s="13"/>
      <c r="C230" s="35"/>
      <c r="D230" s="14"/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6.5" hidden="1" thickBot="1">
      <c r="A231" s="22"/>
      <c r="B231" s="29"/>
      <c r="C231" s="3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6.5" hidden="1" thickBot="1">
      <c r="A232" s="23"/>
      <c r="B232" s="30"/>
      <c r="C232" s="3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6.5" hidden="1" thickBot="1">
      <c r="A233" s="24"/>
      <c r="B233" s="31"/>
      <c r="C233" s="3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6.5" hidden="1" thickBot="1">
      <c r="A234" s="24"/>
      <c r="B234" s="31"/>
      <c r="C234" s="3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6.5" hidden="1" thickBot="1">
      <c r="A235" s="24"/>
      <c r="B235" s="31"/>
      <c r="C235" s="3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6.5" hidden="1" thickBot="1">
      <c r="A236" s="24"/>
      <c r="B236" s="31"/>
      <c r="C236" s="3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6.5" hidden="1" thickBot="1">
      <c r="A237" s="24"/>
      <c r="B237" s="31"/>
      <c r="C237" s="3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6.5" hidden="1" thickBot="1">
      <c r="A238" s="24"/>
      <c r="B238" s="31"/>
      <c r="C238" s="3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6.5" hidden="1" thickBot="1">
      <c r="A239" s="24"/>
      <c r="B239" s="31"/>
      <c r="C239" s="3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6.5" hidden="1" thickBot="1">
      <c r="A240" s="24"/>
      <c r="B240" s="31"/>
      <c r="C240" s="3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6.5" hidden="1" thickBot="1">
      <c r="A241" s="24"/>
      <c r="B241" s="31"/>
      <c r="C241" s="3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6.5" hidden="1" thickBot="1">
      <c r="A242" s="24"/>
      <c r="B242" s="31"/>
      <c r="C242" s="3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6.5" hidden="1" thickBot="1">
      <c r="A243" s="24"/>
      <c r="B243" s="31"/>
      <c r="C243" s="3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6.5" hidden="1" thickBot="1">
      <c r="A244" s="24"/>
      <c r="B244" s="31"/>
      <c r="C244" s="3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6.5" hidden="1" thickBot="1">
      <c r="A245" s="24"/>
      <c r="B245" s="31"/>
      <c r="C245" s="3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6.5" hidden="1" thickBot="1">
      <c r="A246" s="24"/>
      <c r="B246" s="31"/>
      <c r="C246" s="3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6.5" hidden="1" thickBot="1">
      <c r="A247" s="24"/>
      <c r="B247" s="31"/>
      <c r="C247" s="3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6.5" hidden="1" thickBot="1">
      <c r="A248" s="24"/>
      <c r="B248" s="31"/>
      <c r="C248" s="3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6.5" hidden="1" thickBot="1">
      <c r="A249" s="24"/>
      <c r="B249" s="31"/>
      <c r="C249" s="3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6.5" hidden="1" thickBot="1">
      <c r="A250" s="24"/>
      <c r="B250" s="31"/>
      <c r="C250" s="3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6.5" hidden="1" thickBot="1">
      <c r="A251" s="24"/>
      <c r="B251" s="31"/>
      <c r="C251" s="3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6.5" hidden="1" thickBot="1">
      <c r="A252" s="23"/>
      <c r="B252" s="30"/>
      <c r="C252" s="3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6.5" hidden="1" thickBot="1">
      <c r="A253" s="24"/>
      <c r="B253" s="31"/>
      <c r="C253" s="3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6.5" hidden="1" thickBot="1">
      <c r="A254" s="24"/>
      <c r="B254" s="31"/>
      <c r="C254" s="3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6.5" hidden="1" thickBot="1">
      <c r="A255" s="24"/>
      <c r="B255" s="31"/>
      <c r="C255" s="3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6.5" hidden="1" thickBot="1">
      <c r="A256" s="24"/>
      <c r="B256" s="33"/>
      <c r="C256" s="43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15.75" hidden="1">
      <c r="A257" s="55"/>
      <c r="B257" s="56"/>
      <c r="C257" s="57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1:27" ht="16.5" hidden="1" thickBot="1">
      <c r="A258" s="24"/>
      <c r="B258" s="31"/>
      <c r="C258" s="3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6.5" hidden="1" thickBot="1">
      <c r="A259" s="24"/>
      <c r="B259" s="31"/>
      <c r="C259" s="3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8" s="11" customFormat="1" ht="16.5" hidden="1" thickBot="1">
      <c r="A260" s="25"/>
      <c r="B260" s="49"/>
      <c r="C260" s="58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246"/>
    </row>
    <row r="261" spans="1:27" ht="16.5" hidden="1" thickBot="1">
      <c r="A261" s="24"/>
      <c r="B261" s="31"/>
      <c r="C261" s="3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6.5" hidden="1" thickBot="1">
      <c r="A262" s="26"/>
      <c r="B262" s="31"/>
      <c r="C262" s="3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6.5" hidden="1" thickBot="1">
      <c r="A263" s="26"/>
      <c r="B263" s="31"/>
      <c r="C263" s="3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6.5" hidden="1" thickBot="1">
      <c r="A264" s="23"/>
      <c r="B264" s="30"/>
      <c r="C264" s="37"/>
      <c r="D264" s="8"/>
      <c r="E264" s="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6.5" hidden="1" thickBot="1">
      <c r="A265" s="26"/>
      <c r="B265" s="31"/>
      <c r="C265" s="3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6.5" hidden="1" thickBot="1">
      <c r="A266" s="26"/>
      <c r="B266" s="31"/>
      <c r="C266" s="3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6.5" hidden="1" thickBot="1">
      <c r="A267" s="26"/>
      <c r="B267" s="31"/>
      <c r="C267" s="3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6.5" hidden="1" thickBot="1">
      <c r="A268" s="26"/>
      <c r="B268" s="31"/>
      <c r="C268" s="3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6.5" hidden="1" thickBot="1">
      <c r="A269" s="26"/>
      <c r="B269" s="31"/>
      <c r="C269" s="3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6.5" hidden="1" thickBot="1">
      <c r="A270" s="27"/>
      <c r="B270" s="32"/>
      <c r="C270" s="36"/>
      <c r="D270" s="16"/>
      <c r="E270" s="16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:27" ht="16.5" hidden="1" thickBot="1">
      <c r="A271" s="23"/>
      <c r="B271" s="30"/>
      <c r="C271" s="37"/>
      <c r="D271" s="8"/>
      <c r="E271" s="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6.5" hidden="1" thickBot="1">
      <c r="A272" s="26"/>
      <c r="B272" s="31"/>
      <c r="C272" s="38"/>
      <c r="D272" s="9"/>
      <c r="E272" s="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6.5" hidden="1" thickBot="1">
      <c r="A273" s="26"/>
      <c r="B273" s="31"/>
      <c r="C273" s="38"/>
      <c r="D273" s="9"/>
      <c r="E273" s="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6.5" hidden="1" thickBot="1">
      <c r="A274" s="26"/>
      <c r="B274" s="31"/>
      <c r="C274" s="38"/>
      <c r="D274" s="9"/>
      <c r="E274" s="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6.5" hidden="1" thickBot="1">
      <c r="A275" s="26"/>
      <c r="B275" s="31"/>
      <c r="C275" s="38"/>
      <c r="D275" s="9"/>
      <c r="E275" s="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6.5" hidden="1" thickBot="1">
      <c r="A276" s="26"/>
      <c r="B276" s="31"/>
      <c r="C276" s="38"/>
      <c r="D276" s="9"/>
      <c r="E276" s="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6.5" hidden="1" thickBot="1">
      <c r="A277" s="26"/>
      <c r="B277" s="31"/>
      <c r="C277" s="38"/>
      <c r="D277" s="9"/>
      <c r="E277" s="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6.5" hidden="1" thickBot="1">
      <c r="A278" s="26"/>
      <c r="B278" s="31"/>
      <c r="C278" s="38"/>
      <c r="D278" s="9"/>
      <c r="E278" s="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6.5" hidden="1" thickBot="1">
      <c r="A279" s="26"/>
      <c r="B279" s="31"/>
      <c r="C279" s="38"/>
      <c r="D279" s="9"/>
      <c r="E279" s="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6.5" hidden="1" thickBot="1">
      <c r="A280" s="26"/>
      <c r="B280" s="31"/>
      <c r="C280" s="38"/>
      <c r="D280" s="9"/>
      <c r="E280" s="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6.5" hidden="1" thickBot="1">
      <c r="A281" s="26"/>
      <c r="B281" s="31"/>
      <c r="C281" s="38"/>
      <c r="D281" s="9"/>
      <c r="E281" s="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6.5" hidden="1" thickBot="1">
      <c r="A282" s="26"/>
      <c r="B282" s="31"/>
      <c r="C282" s="38"/>
      <c r="D282" s="9"/>
      <c r="E282" s="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6.5" hidden="1" thickBot="1">
      <c r="A283" s="26"/>
      <c r="B283" s="31"/>
      <c r="C283" s="38"/>
      <c r="D283" s="9"/>
      <c r="E283" s="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6.5" hidden="1" thickBot="1">
      <c r="A284" s="26"/>
      <c r="B284" s="31"/>
      <c r="C284" s="38"/>
      <c r="D284" s="9"/>
      <c r="E284" s="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6.5" hidden="1" thickBot="1">
      <c r="A285" s="23"/>
      <c r="B285" s="30"/>
      <c r="C285" s="37"/>
      <c r="D285" s="8"/>
      <c r="E285" s="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6.5" hidden="1" thickBot="1">
      <c r="A286" s="26"/>
      <c r="B286" s="31"/>
      <c r="C286" s="38"/>
      <c r="D286" s="9"/>
      <c r="E286" s="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6.5" hidden="1" thickBot="1">
      <c r="A287" s="26"/>
      <c r="B287" s="31"/>
      <c r="C287" s="38"/>
      <c r="D287" s="9"/>
      <c r="E287" s="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6.5" hidden="1" thickBot="1">
      <c r="A288" s="26"/>
      <c r="B288" s="31"/>
      <c r="C288" s="38"/>
      <c r="D288" s="9"/>
      <c r="E288" s="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6.5" hidden="1" thickBot="1">
      <c r="A289" s="26"/>
      <c r="B289" s="31"/>
      <c r="C289" s="38"/>
      <c r="D289" s="9"/>
      <c r="E289" s="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6.5" hidden="1" thickBot="1">
      <c r="A290" s="23"/>
      <c r="B290" s="30"/>
      <c r="C290" s="37"/>
      <c r="D290" s="8"/>
      <c r="E290" s="8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6.5" hidden="1" thickBot="1">
      <c r="A291" s="26"/>
      <c r="B291" s="31"/>
      <c r="C291" s="38"/>
      <c r="D291" s="9"/>
      <c r="E291" s="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6.5" hidden="1" thickBot="1">
      <c r="A292" s="26"/>
      <c r="B292" s="31"/>
      <c r="C292" s="38"/>
      <c r="D292" s="9"/>
      <c r="E292" s="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6.5" hidden="1" thickBot="1">
      <c r="A293" s="26"/>
      <c r="B293" s="31"/>
      <c r="C293" s="38"/>
      <c r="D293" s="9"/>
      <c r="E293" s="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6.5" hidden="1" thickBot="1">
      <c r="A294" s="26"/>
      <c r="B294" s="31"/>
      <c r="C294" s="38"/>
      <c r="D294" s="9"/>
      <c r="E294" s="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6.5" hidden="1" thickBot="1">
      <c r="A295" s="23"/>
      <c r="B295" s="30"/>
      <c r="C295" s="37"/>
      <c r="D295" s="8"/>
      <c r="E295" s="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6.5" hidden="1" thickBot="1">
      <c r="A296" s="26"/>
      <c r="B296" s="31"/>
      <c r="C296" s="38"/>
      <c r="D296" s="9"/>
      <c r="E296" s="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6.5" hidden="1" thickBot="1">
      <c r="A297" s="26"/>
      <c r="B297" s="31"/>
      <c r="C297" s="38"/>
      <c r="D297" s="9"/>
      <c r="E297" s="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6.5" hidden="1" thickBot="1">
      <c r="A298" s="26"/>
      <c r="B298" s="31"/>
      <c r="C298" s="38"/>
      <c r="D298" s="9"/>
      <c r="E298" s="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6.5" hidden="1" thickBot="1">
      <c r="A299" s="23"/>
      <c r="B299" s="30"/>
      <c r="C299" s="37"/>
      <c r="D299" s="8"/>
      <c r="E299" s="8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6.5" hidden="1" thickBot="1">
      <c r="A300" s="26"/>
      <c r="B300" s="31"/>
      <c r="C300" s="38"/>
      <c r="D300" s="9"/>
      <c r="E300" s="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6.5" hidden="1" thickBot="1">
      <c r="A301" s="26"/>
      <c r="B301" s="31"/>
      <c r="C301" s="38"/>
      <c r="D301" s="9"/>
      <c r="E301" s="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6.5" hidden="1" thickBot="1">
      <c r="A302" s="26"/>
      <c r="B302" s="31"/>
      <c r="C302" s="38"/>
      <c r="D302" s="9"/>
      <c r="E302" s="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6.5" hidden="1" thickBot="1">
      <c r="A303" s="26"/>
      <c r="B303" s="31"/>
      <c r="C303" s="38"/>
      <c r="D303" s="9"/>
      <c r="E303" s="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6.5" hidden="1" thickBot="1">
      <c r="A304" s="23"/>
      <c r="B304" s="30"/>
      <c r="C304" s="37"/>
      <c r="D304" s="8"/>
      <c r="E304" s="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6.5" hidden="1" thickBot="1">
      <c r="A305" s="23"/>
      <c r="B305" s="30"/>
      <c r="C305" s="37"/>
      <c r="D305" s="8"/>
      <c r="E305" s="8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6.5" hidden="1" thickBot="1">
      <c r="A306" s="27"/>
      <c r="B306" s="32"/>
      <c r="C306" s="36"/>
      <c r="D306" s="16"/>
      <c r="E306" s="16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ht="16.5" hidden="1" thickBot="1">
      <c r="A307" s="23"/>
      <c r="B307" s="30"/>
      <c r="C307" s="37"/>
      <c r="D307" s="8"/>
      <c r="E307" s="8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6.5" hidden="1" thickBot="1">
      <c r="A308" s="26"/>
      <c r="B308" s="31"/>
      <c r="C308" s="38"/>
      <c r="D308" s="9"/>
      <c r="E308" s="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6.5" hidden="1" thickBot="1">
      <c r="A309" s="26"/>
      <c r="B309" s="31"/>
      <c r="C309" s="38"/>
      <c r="D309" s="9"/>
      <c r="E309" s="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6.5" hidden="1" thickBot="1">
      <c r="A310" s="26"/>
      <c r="B310" s="31"/>
      <c r="C310" s="38"/>
      <c r="D310" s="9"/>
      <c r="E310" s="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6.5" hidden="1" thickBot="1">
      <c r="A311" s="26"/>
      <c r="B311" s="31"/>
      <c r="C311" s="38"/>
      <c r="D311" s="9"/>
      <c r="E311" s="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6.5" hidden="1" thickBot="1">
      <c r="A312" s="26"/>
      <c r="B312" s="31"/>
      <c r="C312" s="38"/>
      <c r="D312" s="9"/>
      <c r="E312" s="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6.5" hidden="1" thickBot="1">
      <c r="A313" s="23"/>
      <c r="B313" s="30"/>
      <c r="C313" s="37"/>
      <c r="D313" s="8"/>
      <c r="E313" s="8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6.5" hidden="1" thickBot="1">
      <c r="A314" s="26"/>
      <c r="B314" s="31"/>
      <c r="C314" s="38"/>
      <c r="D314" s="9"/>
      <c r="E314" s="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6.5" hidden="1" thickBot="1">
      <c r="A315" s="26"/>
      <c r="B315" s="31"/>
      <c r="C315" s="38"/>
      <c r="D315" s="9"/>
      <c r="E315" s="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6.5" hidden="1" thickBot="1">
      <c r="A316" s="26"/>
      <c r="B316" s="31"/>
      <c r="C316" s="38"/>
      <c r="D316" s="9"/>
      <c r="E316" s="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6.5" hidden="1" thickBot="1">
      <c r="A317" s="26"/>
      <c r="B317" s="31"/>
      <c r="C317" s="38"/>
      <c r="D317" s="9"/>
      <c r="E317" s="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6.5" hidden="1" thickBot="1">
      <c r="A318" s="26"/>
      <c r="B318" s="31"/>
      <c r="C318" s="38"/>
      <c r="D318" s="9"/>
      <c r="E318" s="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6.5" hidden="1" thickBot="1">
      <c r="A319" s="26"/>
      <c r="B319" s="31"/>
      <c r="C319" s="38"/>
      <c r="D319" s="9"/>
      <c r="E319" s="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6.5" hidden="1" thickBot="1">
      <c r="A320" s="23"/>
      <c r="B320" s="30"/>
      <c r="C320" s="37"/>
      <c r="D320" s="8"/>
      <c r="E320" s="8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6.5" hidden="1" thickBot="1">
      <c r="A321" s="26"/>
      <c r="B321" s="31"/>
      <c r="C321" s="38"/>
      <c r="D321" s="9"/>
      <c r="E321" s="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6.5" hidden="1" thickBot="1">
      <c r="A322" s="26"/>
      <c r="B322" s="31"/>
      <c r="C322" s="38"/>
      <c r="D322" s="9"/>
      <c r="E322" s="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6.5" hidden="1" thickBot="1">
      <c r="A323" s="26"/>
      <c r="B323" s="31"/>
      <c r="C323" s="38"/>
      <c r="D323" s="9"/>
      <c r="E323" s="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6.5" hidden="1" thickBot="1">
      <c r="A324" s="26"/>
      <c r="B324" s="31"/>
      <c r="C324" s="38"/>
      <c r="D324" s="9"/>
      <c r="E324" s="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6.5" hidden="1" thickBot="1">
      <c r="A325" s="26"/>
      <c r="B325" s="31"/>
      <c r="C325" s="38"/>
      <c r="D325" s="9"/>
      <c r="E325" s="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6.5" hidden="1" thickBot="1">
      <c r="A326" s="26"/>
      <c r="B326" s="31"/>
      <c r="C326" s="38"/>
      <c r="D326" s="9"/>
      <c r="E326" s="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6.5" hidden="1" thickBot="1">
      <c r="A327" s="23"/>
      <c r="B327" s="30"/>
      <c r="C327" s="37"/>
      <c r="D327" s="8"/>
      <c r="E327" s="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6.5" hidden="1" thickBot="1">
      <c r="A328" s="23"/>
      <c r="B328" s="30"/>
      <c r="C328" s="37"/>
      <c r="D328" s="8"/>
      <c r="E328" s="8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6.5" hidden="1" thickBot="1">
      <c r="A329" s="23"/>
      <c r="B329" s="30"/>
      <c r="C329" s="37"/>
      <c r="D329" s="8"/>
      <c r="E329" s="8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</sheetData>
  <sheetProtection/>
  <mergeCells count="17">
    <mergeCell ref="D15:AA15"/>
    <mergeCell ref="D16:K16"/>
    <mergeCell ref="L16:P16"/>
    <mergeCell ref="Q16:S16"/>
    <mergeCell ref="T16:U16"/>
    <mergeCell ref="V16:X16"/>
    <mergeCell ref="Y16:Z16"/>
    <mergeCell ref="A14:AA14"/>
    <mergeCell ref="A15:A17"/>
    <mergeCell ref="L2:P2"/>
    <mergeCell ref="B4:Y4"/>
    <mergeCell ref="B5:Y5"/>
    <mergeCell ref="B7:Y7"/>
    <mergeCell ref="X12:AA12"/>
    <mergeCell ref="X13:AA13"/>
    <mergeCell ref="B15:B17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29"/>
  <sheetViews>
    <sheetView view="pageBreakPreview" zoomScale="55" zoomScaleNormal="55" zoomScaleSheetLayoutView="55" zoomScalePageLayoutView="0" workbookViewId="0" topLeftCell="Y1">
      <selection activeCell="AA2" sqref="AA2"/>
    </sheetView>
  </sheetViews>
  <sheetFormatPr defaultColWidth="9.00390625" defaultRowHeight="15.75"/>
  <cols>
    <col min="1" max="1" width="13.625" style="1" customWidth="1"/>
    <col min="2" max="2" width="54.00390625" style="28" customWidth="1"/>
    <col min="3" max="3" width="32.00390625" style="3" customWidth="1"/>
    <col min="4" max="4" width="39.625" style="1" customWidth="1"/>
    <col min="5" max="5" width="40.25390625" style="1" customWidth="1"/>
    <col min="6" max="6" width="39.00390625" style="1" customWidth="1"/>
    <col min="7" max="7" width="37.50390625" style="1" customWidth="1"/>
    <col min="8" max="8" width="39.875" style="1" bestFit="1" customWidth="1"/>
    <col min="9" max="9" width="34.50390625" style="1" bestFit="1" customWidth="1"/>
    <col min="10" max="10" width="44.125" style="1" customWidth="1"/>
    <col min="11" max="11" width="29.00390625" style="1" customWidth="1"/>
    <col min="12" max="14" width="18.125" style="1" bestFit="1" customWidth="1"/>
    <col min="15" max="15" width="22.00390625" style="1" customWidth="1"/>
    <col min="16" max="16" width="44.875" style="1" customWidth="1"/>
    <col min="17" max="17" width="36.75390625" style="1" bestFit="1" customWidth="1"/>
    <col min="18" max="18" width="34.00390625" style="1" bestFit="1" customWidth="1"/>
    <col min="19" max="19" width="23.125" style="1" bestFit="1" customWidth="1"/>
    <col min="20" max="20" width="39.50390625" style="1" bestFit="1" customWidth="1"/>
    <col min="21" max="21" width="56.25390625" style="1" bestFit="1" customWidth="1"/>
    <col min="22" max="22" width="37.125" style="1" bestFit="1" customWidth="1"/>
    <col min="23" max="23" width="39.875" style="1" bestFit="1" customWidth="1"/>
    <col min="24" max="24" width="44.25390625" style="1" customWidth="1"/>
    <col min="25" max="25" width="40.125" style="1" customWidth="1"/>
    <col min="26" max="26" width="43.25390625" style="1" customWidth="1"/>
    <col min="27" max="27" width="50.375" style="11" customWidth="1"/>
    <col min="28" max="28" width="9.00390625" style="34" customWidth="1"/>
    <col min="29" max="16384" width="9.00390625" style="1" customWidth="1"/>
  </cols>
  <sheetData>
    <row r="1" s="40" customFormat="1" ht="18.75">
      <c r="AA1" s="362" t="s">
        <v>416</v>
      </c>
    </row>
    <row r="2" spans="12:27" s="40" customFormat="1" ht="18.75">
      <c r="L2" s="312"/>
      <c r="M2" s="312"/>
      <c r="N2" s="312"/>
      <c r="O2" s="312"/>
      <c r="P2" s="312"/>
      <c r="AA2" s="363" t="s">
        <v>463</v>
      </c>
    </row>
    <row r="3" spans="12:16" s="40" customFormat="1" ht="12">
      <c r="L3" s="41"/>
      <c r="M3" s="41"/>
      <c r="N3" s="41"/>
      <c r="O3" s="41"/>
      <c r="P3" s="41"/>
    </row>
    <row r="4" spans="1:25" s="40" customFormat="1" ht="18.75">
      <c r="A4" s="88"/>
      <c r="B4" s="313" t="s">
        <v>289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" s="40" customFormat="1" ht="18.75">
      <c r="A5" s="166"/>
      <c r="B5" s="313" t="s">
        <v>415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</row>
    <row r="6" spans="2:16" s="40" customFormat="1" ht="15.7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25" s="40" customFormat="1" ht="21.75" customHeight="1">
      <c r="A7" s="160"/>
      <c r="B7" s="289" t="s">
        <v>419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="40" customFormat="1" ht="15.75" customHeight="1">
      <c r="A8" s="86"/>
    </row>
    <row r="9" s="40" customFormat="1" ht="12"/>
    <row r="10" spans="1:23" s="40" customFormat="1" ht="16.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</row>
    <row r="11" spans="1:23" s="40" customFormat="1" ht="1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34"/>
      <c r="R11" s="34"/>
      <c r="S11" s="34"/>
      <c r="T11" s="34"/>
      <c r="U11" s="245"/>
      <c r="V11" s="245"/>
      <c r="W11" s="245"/>
    </row>
    <row r="12" spans="1:64" s="62" customFormat="1" ht="15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289"/>
      <c r="Y12" s="289"/>
      <c r="Z12" s="289"/>
      <c r="AA12" s="289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62" customFormat="1" ht="18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289"/>
      <c r="Y13" s="289"/>
      <c r="Z13" s="289"/>
      <c r="AA13" s="289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28" s="5" customFormat="1" ht="15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7"/>
    </row>
    <row r="15" spans="1:28" s="3" customFormat="1" ht="33.75" customHeight="1">
      <c r="A15" s="314" t="s">
        <v>26</v>
      </c>
      <c r="B15" s="316" t="s">
        <v>0</v>
      </c>
      <c r="C15" s="318" t="s">
        <v>96</v>
      </c>
      <c r="D15" s="310" t="s">
        <v>291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4"/>
    </row>
    <row r="16" spans="1:27" ht="137.25" customHeight="1">
      <c r="A16" s="314"/>
      <c r="B16" s="317"/>
      <c r="C16" s="318"/>
      <c r="D16" s="310" t="s">
        <v>5</v>
      </c>
      <c r="E16" s="311"/>
      <c r="F16" s="311"/>
      <c r="G16" s="311"/>
      <c r="H16" s="311"/>
      <c r="I16" s="311"/>
      <c r="J16" s="311"/>
      <c r="K16" s="311"/>
      <c r="L16" s="310" t="s">
        <v>6</v>
      </c>
      <c r="M16" s="311"/>
      <c r="N16" s="311"/>
      <c r="O16" s="311"/>
      <c r="P16" s="311"/>
      <c r="Q16" s="314" t="s">
        <v>3</v>
      </c>
      <c r="R16" s="314"/>
      <c r="S16" s="314"/>
      <c r="T16" s="314" t="s">
        <v>4</v>
      </c>
      <c r="U16" s="314"/>
      <c r="V16" s="314" t="s">
        <v>1</v>
      </c>
      <c r="W16" s="314"/>
      <c r="X16" s="314"/>
      <c r="Y16" s="314" t="s">
        <v>2</v>
      </c>
      <c r="Z16" s="314"/>
      <c r="AA16" s="156" t="s">
        <v>95</v>
      </c>
    </row>
    <row r="17" spans="1:28" s="6" customFormat="1" ht="99.75" customHeight="1">
      <c r="A17" s="314"/>
      <c r="B17" s="317"/>
      <c r="C17" s="318"/>
      <c r="D17" s="217" t="s">
        <v>420</v>
      </c>
      <c r="E17" s="217" t="s">
        <v>421</v>
      </c>
      <c r="F17" s="217" t="s">
        <v>422</v>
      </c>
      <c r="G17" s="215" t="s">
        <v>423</v>
      </c>
      <c r="H17" s="215" t="s">
        <v>424</v>
      </c>
      <c r="I17" s="216" t="s">
        <v>425</v>
      </c>
      <c r="J17" s="216" t="s">
        <v>426</v>
      </c>
      <c r="K17" s="215" t="s">
        <v>427</v>
      </c>
      <c r="L17" s="215" t="s">
        <v>428</v>
      </c>
      <c r="M17" s="215" t="s">
        <v>429</v>
      </c>
      <c r="N17" s="215" t="s">
        <v>430</v>
      </c>
      <c r="O17" s="215" t="s">
        <v>431</v>
      </c>
      <c r="P17" s="215" t="s">
        <v>432</v>
      </c>
      <c r="Q17" s="215" t="s">
        <v>433</v>
      </c>
      <c r="R17" s="215" t="s">
        <v>434</v>
      </c>
      <c r="S17" s="215" t="s">
        <v>435</v>
      </c>
      <c r="T17" s="215" t="s">
        <v>436</v>
      </c>
      <c r="U17" s="215" t="s">
        <v>437</v>
      </c>
      <c r="V17" s="215" t="s">
        <v>438</v>
      </c>
      <c r="W17" s="215" t="s">
        <v>439</v>
      </c>
      <c r="X17" s="215" t="s">
        <v>440</v>
      </c>
      <c r="Y17" s="215" t="s">
        <v>441</v>
      </c>
      <c r="Z17" s="215" t="s">
        <v>442</v>
      </c>
      <c r="AA17" s="218" t="s">
        <v>443</v>
      </c>
      <c r="AB17" s="10"/>
    </row>
    <row r="18" spans="1:28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53</v>
      </c>
      <c r="I18" s="2" t="s">
        <v>54</v>
      </c>
      <c r="J18" s="2" t="s">
        <v>55</v>
      </c>
      <c r="K18" s="2" t="s">
        <v>56</v>
      </c>
      <c r="L18" s="2" t="s">
        <v>7</v>
      </c>
      <c r="M18" s="2" t="s">
        <v>8</v>
      </c>
      <c r="N18" s="2" t="s">
        <v>15</v>
      </c>
      <c r="O18" s="2" t="s">
        <v>16</v>
      </c>
      <c r="P18" s="2" t="s">
        <v>27</v>
      </c>
      <c r="Q18" s="2" t="s">
        <v>9</v>
      </c>
      <c r="R18" s="2" t="s">
        <v>10</v>
      </c>
      <c r="S18" s="2" t="s">
        <v>11</v>
      </c>
      <c r="T18" s="2" t="s">
        <v>17</v>
      </c>
      <c r="U18" s="2" t="s">
        <v>18</v>
      </c>
      <c r="V18" s="2" t="s">
        <v>19</v>
      </c>
      <c r="W18" s="2" t="s">
        <v>20</v>
      </c>
      <c r="X18" s="2" t="s">
        <v>21</v>
      </c>
      <c r="Y18" s="2" t="s">
        <v>23</v>
      </c>
      <c r="Z18" s="2" t="s">
        <v>24</v>
      </c>
      <c r="AA18" s="60" t="s">
        <v>25</v>
      </c>
      <c r="AB18" s="34"/>
    </row>
    <row r="19" spans="1:27" s="186" customFormat="1" ht="32.25" customHeight="1">
      <c r="A19" s="175" t="s">
        <v>97</v>
      </c>
      <c r="B19" s="176" t="s">
        <v>85</v>
      </c>
      <c r="C19" s="182" t="s">
        <v>84</v>
      </c>
      <c r="D19" s="273">
        <f aca="true" t="shared" si="0" ref="D19:AA19">SUM(D20:D25)</f>
        <v>0</v>
      </c>
      <c r="E19" s="273">
        <f t="shared" si="0"/>
        <v>0</v>
      </c>
      <c r="F19" s="273">
        <f t="shared" si="0"/>
        <v>0</v>
      </c>
      <c r="G19" s="273">
        <f t="shared" si="0"/>
        <v>0</v>
      </c>
      <c r="H19" s="273">
        <f t="shared" si="0"/>
        <v>0</v>
      </c>
      <c r="I19" s="273">
        <f t="shared" si="0"/>
        <v>0</v>
      </c>
      <c r="J19" s="273">
        <f t="shared" si="0"/>
        <v>0</v>
      </c>
      <c r="K19" s="273">
        <f t="shared" si="0"/>
        <v>0</v>
      </c>
      <c r="L19" s="273">
        <f t="shared" si="0"/>
        <v>0</v>
      </c>
      <c r="M19" s="273">
        <f t="shared" si="0"/>
        <v>0</v>
      </c>
      <c r="N19" s="273">
        <f t="shared" si="0"/>
        <v>0</v>
      </c>
      <c r="O19" s="273">
        <f t="shared" si="0"/>
        <v>0</v>
      </c>
      <c r="P19" s="273">
        <f t="shared" si="0"/>
        <v>0</v>
      </c>
      <c r="Q19" s="273">
        <f t="shared" si="0"/>
        <v>0</v>
      </c>
      <c r="R19" s="273">
        <f t="shared" si="0"/>
        <v>0</v>
      </c>
      <c r="S19" s="273">
        <f t="shared" si="0"/>
        <v>0</v>
      </c>
      <c r="T19" s="273">
        <f t="shared" si="0"/>
        <v>0</v>
      </c>
      <c r="U19" s="273">
        <f t="shared" si="0"/>
        <v>0</v>
      </c>
      <c r="V19" s="273">
        <f t="shared" si="0"/>
        <v>0</v>
      </c>
      <c r="W19" s="273">
        <f t="shared" si="0"/>
        <v>0</v>
      </c>
      <c r="X19" s="273">
        <f t="shared" si="0"/>
        <v>0</v>
      </c>
      <c r="Y19" s="273">
        <f t="shared" si="0"/>
        <v>0</v>
      </c>
      <c r="Z19" s="273">
        <f t="shared" si="0"/>
        <v>0.736</v>
      </c>
      <c r="AA19" s="273">
        <f t="shared" si="0"/>
        <v>0</v>
      </c>
    </row>
    <row r="20" spans="1:27" s="185" customFormat="1" ht="32.25" customHeight="1">
      <c r="A20" s="175" t="s">
        <v>87</v>
      </c>
      <c r="B20" s="176" t="s">
        <v>83</v>
      </c>
      <c r="C20" s="182" t="s">
        <v>84</v>
      </c>
      <c r="D20" s="273">
        <f aca="true" t="shared" si="1" ref="D20:AA20">D27</f>
        <v>0</v>
      </c>
      <c r="E20" s="273">
        <f t="shared" si="1"/>
        <v>0</v>
      </c>
      <c r="F20" s="273">
        <f t="shared" si="1"/>
        <v>0</v>
      </c>
      <c r="G20" s="273">
        <f t="shared" si="1"/>
        <v>0</v>
      </c>
      <c r="H20" s="273">
        <f t="shared" si="1"/>
        <v>0</v>
      </c>
      <c r="I20" s="273">
        <f t="shared" si="1"/>
        <v>0</v>
      </c>
      <c r="J20" s="273">
        <f t="shared" si="1"/>
        <v>0</v>
      </c>
      <c r="K20" s="273">
        <f t="shared" si="1"/>
        <v>0</v>
      </c>
      <c r="L20" s="273">
        <f t="shared" si="1"/>
        <v>0</v>
      </c>
      <c r="M20" s="273">
        <f t="shared" si="1"/>
        <v>0</v>
      </c>
      <c r="N20" s="273">
        <f t="shared" si="1"/>
        <v>0</v>
      </c>
      <c r="O20" s="273">
        <f t="shared" si="1"/>
        <v>0</v>
      </c>
      <c r="P20" s="273">
        <f t="shared" si="1"/>
        <v>0</v>
      </c>
      <c r="Q20" s="273">
        <f t="shared" si="1"/>
        <v>0</v>
      </c>
      <c r="R20" s="273">
        <f t="shared" si="1"/>
        <v>0</v>
      </c>
      <c r="S20" s="273">
        <f t="shared" si="1"/>
        <v>0</v>
      </c>
      <c r="T20" s="273">
        <f t="shared" si="1"/>
        <v>0</v>
      </c>
      <c r="U20" s="273">
        <f t="shared" si="1"/>
        <v>0</v>
      </c>
      <c r="V20" s="273">
        <f t="shared" si="1"/>
        <v>0</v>
      </c>
      <c r="W20" s="273">
        <f t="shared" si="1"/>
        <v>0</v>
      </c>
      <c r="X20" s="273">
        <f t="shared" si="1"/>
        <v>0</v>
      </c>
      <c r="Y20" s="273">
        <f t="shared" si="1"/>
        <v>0</v>
      </c>
      <c r="Z20" s="273">
        <f t="shared" si="1"/>
        <v>0</v>
      </c>
      <c r="AA20" s="273">
        <f t="shared" si="1"/>
        <v>0</v>
      </c>
    </row>
    <row r="21" spans="1:27" s="185" customFormat="1" ht="39.75" customHeight="1">
      <c r="A21" s="175" t="s">
        <v>88</v>
      </c>
      <c r="B21" s="176" t="s">
        <v>82</v>
      </c>
      <c r="C21" s="182" t="s">
        <v>84</v>
      </c>
      <c r="D21" s="273">
        <f aca="true" t="shared" si="2" ref="D21:AA21">D39</f>
        <v>0</v>
      </c>
      <c r="E21" s="273">
        <f t="shared" si="2"/>
        <v>0</v>
      </c>
      <c r="F21" s="273">
        <f t="shared" si="2"/>
        <v>0</v>
      </c>
      <c r="G21" s="273">
        <f t="shared" si="2"/>
        <v>0</v>
      </c>
      <c r="H21" s="273">
        <f t="shared" si="2"/>
        <v>0</v>
      </c>
      <c r="I21" s="273">
        <f t="shared" si="2"/>
        <v>0</v>
      </c>
      <c r="J21" s="273">
        <f t="shared" si="2"/>
        <v>0</v>
      </c>
      <c r="K21" s="273">
        <f t="shared" si="2"/>
        <v>0</v>
      </c>
      <c r="L21" s="273">
        <f t="shared" si="2"/>
        <v>0</v>
      </c>
      <c r="M21" s="273">
        <f t="shared" si="2"/>
        <v>0</v>
      </c>
      <c r="N21" s="273">
        <f t="shared" si="2"/>
        <v>0</v>
      </c>
      <c r="O21" s="273">
        <f t="shared" si="2"/>
        <v>0</v>
      </c>
      <c r="P21" s="273">
        <f t="shared" si="2"/>
        <v>0</v>
      </c>
      <c r="Q21" s="273">
        <f t="shared" si="2"/>
        <v>0</v>
      </c>
      <c r="R21" s="273">
        <f t="shared" si="2"/>
        <v>0</v>
      </c>
      <c r="S21" s="273">
        <f t="shared" si="2"/>
        <v>0</v>
      </c>
      <c r="T21" s="273">
        <f t="shared" si="2"/>
        <v>0</v>
      </c>
      <c r="U21" s="273">
        <f t="shared" si="2"/>
        <v>0</v>
      </c>
      <c r="V21" s="273">
        <f t="shared" si="2"/>
        <v>0</v>
      </c>
      <c r="W21" s="273">
        <f t="shared" si="2"/>
        <v>0</v>
      </c>
      <c r="X21" s="273">
        <f t="shared" si="2"/>
        <v>0</v>
      </c>
      <c r="Y21" s="273">
        <f t="shared" si="2"/>
        <v>0</v>
      </c>
      <c r="Z21" s="273">
        <f t="shared" si="2"/>
        <v>0</v>
      </c>
      <c r="AA21" s="273">
        <f t="shared" si="2"/>
        <v>0</v>
      </c>
    </row>
    <row r="22" spans="1:27" s="185" customFormat="1" ht="69.75" customHeight="1">
      <c r="A22" s="175" t="s">
        <v>89</v>
      </c>
      <c r="B22" s="176" t="s">
        <v>81</v>
      </c>
      <c r="C22" s="182" t="s">
        <v>84</v>
      </c>
      <c r="D22" s="273">
        <f aca="true" t="shared" si="3" ref="D22:AA22">D51</f>
        <v>0</v>
      </c>
      <c r="E22" s="273">
        <f t="shared" si="3"/>
        <v>0</v>
      </c>
      <c r="F22" s="273">
        <f t="shared" si="3"/>
        <v>0</v>
      </c>
      <c r="G22" s="273">
        <f t="shared" si="3"/>
        <v>0</v>
      </c>
      <c r="H22" s="273">
        <f t="shared" si="3"/>
        <v>0</v>
      </c>
      <c r="I22" s="273">
        <f t="shared" si="3"/>
        <v>0</v>
      </c>
      <c r="J22" s="273">
        <f t="shared" si="3"/>
        <v>0</v>
      </c>
      <c r="K22" s="273">
        <f t="shared" si="3"/>
        <v>0</v>
      </c>
      <c r="L22" s="273">
        <f t="shared" si="3"/>
        <v>0</v>
      </c>
      <c r="M22" s="273">
        <f t="shared" si="3"/>
        <v>0</v>
      </c>
      <c r="N22" s="273">
        <f t="shared" si="3"/>
        <v>0</v>
      </c>
      <c r="O22" s="273">
        <f t="shared" si="3"/>
        <v>0</v>
      </c>
      <c r="P22" s="273">
        <f t="shared" si="3"/>
        <v>0</v>
      </c>
      <c r="Q22" s="273">
        <f t="shared" si="3"/>
        <v>0</v>
      </c>
      <c r="R22" s="273">
        <f t="shared" si="3"/>
        <v>0</v>
      </c>
      <c r="S22" s="273">
        <f t="shared" si="3"/>
        <v>0</v>
      </c>
      <c r="T22" s="273">
        <f t="shared" si="3"/>
        <v>0</v>
      </c>
      <c r="U22" s="273">
        <f t="shared" si="3"/>
        <v>0</v>
      </c>
      <c r="V22" s="273">
        <f t="shared" si="3"/>
        <v>0</v>
      </c>
      <c r="W22" s="273">
        <f t="shared" si="3"/>
        <v>0</v>
      </c>
      <c r="X22" s="273">
        <f t="shared" si="3"/>
        <v>0</v>
      </c>
      <c r="Y22" s="273">
        <f t="shared" si="3"/>
        <v>0</v>
      </c>
      <c r="Z22" s="273">
        <f t="shared" si="3"/>
        <v>0</v>
      </c>
      <c r="AA22" s="273">
        <f t="shared" si="3"/>
        <v>0</v>
      </c>
    </row>
    <row r="23" spans="1:27" s="185" customFormat="1" ht="31.5">
      <c r="A23" s="175" t="s">
        <v>90</v>
      </c>
      <c r="B23" s="176" t="s">
        <v>80</v>
      </c>
      <c r="C23" s="182" t="s">
        <v>84</v>
      </c>
      <c r="D23" s="273">
        <f aca="true" t="shared" si="4" ref="D23:AA25">D54</f>
        <v>0</v>
      </c>
      <c r="E23" s="273">
        <f t="shared" si="4"/>
        <v>0</v>
      </c>
      <c r="F23" s="273">
        <f t="shared" si="4"/>
        <v>0</v>
      </c>
      <c r="G23" s="273">
        <f t="shared" si="4"/>
        <v>0</v>
      </c>
      <c r="H23" s="273">
        <f t="shared" si="4"/>
        <v>0</v>
      </c>
      <c r="I23" s="273">
        <f t="shared" si="4"/>
        <v>0</v>
      </c>
      <c r="J23" s="273">
        <f t="shared" si="4"/>
        <v>0</v>
      </c>
      <c r="K23" s="273">
        <f t="shared" si="4"/>
        <v>0</v>
      </c>
      <c r="L23" s="273">
        <f t="shared" si="4"/>
        <v>0</v>
      </c>
      <c r="M23" s="273">
        <f t="shared" si="4"/>
        <v>0</v>
      </c>
      <c r="N23" s="273">
        <f t="shared" si="4"/>
        <v>0</v>
      </c>
      <c r="O23" s="273">
        <f t="shared" si="4"/>
        <v>0</v>
      </c>
      <c r="P23" s="273">
        <f t="shared" si="4"/>
        <v>0</v>
      </c>
      <c r="Q23" s="273">
        <f t="shared" si="4"/>
        <v>0</v>
      </c>
      <c r="R23" s="273">
        <f t="shared" si="4"/>
        <v>0</v>
      </c>
      <c r="S23" s="273">
        <f t="shared" si="4"/>
        <v>0</v>
      </c>
      <c r="T23" s="273">
        <f t="shared" si="4"/>
        <v>0</v>
      </c>
      <c r="U23" s="273">
        <f t="shared" si="4"/>
        <v>0</v>
      </c>
      <c r="V23" s="273">
        <f t="shared" si="4"/>
        <v>0</v>
      </c>
      <c r="W23" s="273">
        <f t="shared" si="4"/>
        <v>0</v>
      </c>
      <c r="X23" s="273">
        <f t="shared" si="4"/>
        <v>0</v>
      </c>
      <c r="Y23" s="273">
        <f t="shared" si="4"/>
        <v>0</v>
      </c>
      <c r="Z23" s="273">
        <f t="shared" si="4"/>
        <v>0</v>
      </c>
      <c r="AA23" s="273">
        <f t="shared" si="4"/>
        <v>0</v>
      </c>
    </row>
    <row r="24" spans="1:27" s="185" customFormat="1" ht="31.5">
      <c r="A24" s="175" t="s">
        <v>98</v>
      </c>
      <c r="B24" s="176" t="s">
        <v>79</v>
      </c>
      <c r="C24" s="182" t="s">
        <v>84</v>
      </c>
      <c r="D24" s="273">
        <f t="shared" si="4"/>
        <v>0</v>
      </c>
      <c r="E24" s="273">
        <f t="shared" si="4"/>
        <v>0</v>
      </c>
      <c r="F24" s="273">
        <f t="shared" si="4"/>
        <v>0</v>
      </c>
      <c r="G24" s="273">
        <f t="shared" si="4"/>
        <v>0</v>
      </c>
      <c r="H24" s="273">
        <f t="shared" si="4"/>
        <v>0</v>
      </c>
      <c r="I24" s="273">
        <f t="shared" si="4"/>
        <v>0</v>
      </c>
      <c r="J24" s="273">
        <f t="shared" si="4"/>
        <v>0</v>
      </c>
      <c r="K24" s="273">
        <f t="shared" si="4"/>
        <v>0</v>
      </c>
      <c r="L24" s="273">
        <f t="shared" si="4"/>
        <v>0</v>
      </c>
      <c r="M24" s="273">
        <f t="shared" si="4"/>
        <v>0</v>
      </c>
      <c r="N24" s="273">
        <f t="shared" si="4"/>
        <v>0</v>
      </c>
      <c r="O24" s="273">
        <f t="shared" si="4"/>
        <v>0</v>
      </c>
      <c r="P24" s="273">
        <f t="shared" si="4"/>
        <v>0</v>
      </c>
      <c r="Q24" s="273">
        <f t="shared" si="4"/>
        <v>0</v>
      </c>
      <c r="R24" s="273">
        <f t="shared" si="4"/>
        <v>0</v>
      </c>
      <c r="S24" s="273">
        <f t="shared" si="4"/>
        <v>0</v>
      </c>
      <c r="T24" s="273">
        <f t="shared" si="4"/>
        <v>0</v>
      </c>
      <c r="U24" s="273">
        <f t="shared" si="4"/>
        <v>0</v>
      </c>
      <c r="V24" s="273">
        <f t="shared" si="4"/>
        <v>0</v>
      </c>
      <c r="W24" s="273">
        <f t="shared" si="4"/>
        <v>0</v>
      </c>
      <c r="X24" s="273">
        <f t="shared" si="4"/>
        <v>0</v>
      </c>
      <c r="Y24" s="273">
        <f t="shared" si="4"/>
        <v>0</v>
      </c>
      <c r="Z24" s="273">
        <f t="shared" si="4"/>
        <v>0</v>
      </c>
      <c r="AA24" s="273">
        <f t="shared" si="4"/>
        <v>0</v>
      </c>
    </row>
    <row r="25" spans="1:27" s="185" customFormat="1" ht="25.5" customHeight="1">
      <c r="A25" s="175" t="s">
        <v>99</v>
      </c>
      <c r="B25" s="188" t="s">
        <v>78</v>
      </c>
      <c r="C25" s="182" t="s">
        <v>84</v>
      </c>
      <c r="D25" s="273">
        <f t="shared" si="4"/>
        <v>0</v>
      </c>
      <c r="E25" s="273">
        <f t="shared" si="4"/>
        <v>0</v>
      </c>
      <c r="F25" s="273">
        <f t="shared" si="4"/>
        <v>0</v>
      </c>
      <c r="G25" s="273">
        <f t="shared" si="4"/>
        <v>0</v>
      </c>
      <c r="H25" s="273">
        <f t="shared" si="4"/>
        <v>0</v>
      </c>
      <c r="I25" s="273">
        <f t="shared" si="4"/>
        <v>0</v>
      </c>
      <c r="J25" s="273">
        <f t="shared" si="4"/>
        <v>0</v>
      </c>
      <c r="K25" s="273">
        <f t="shared" si="4"/>
        <v>0</v>
      </c>
      <c r="L25" s="273">
        <f t="shared" si="4"/>
        <v>0</v>
      </c>
      <c r="M25" s="273">
        <f t="shared" si="4"/>
        <v>0</v>
      </c>
      <c r="N25" s="273">
        <f t="shared" si="4"/>
        <v>0</v>
      </c>
      <c r="O25" s="273">
        <f t="shared" si="4"/>
        <v>0</v>
      </c>
      <c r="P25" s="273">
        <f t="shared" si="4"/>
        <v>0</v>
      </c>
      <c r="Q25" s="273">
        <f t="shared" si="4"/>
        <v>0</v>
      </c>
      <c r="R25" s="273">
        <f t="shared" si="4"/>
        <v>0</v>
      </c>
      <c r="S25" s="273">
        <f t="shared" si="4"/>
        <v>0</v>
      </c>
      <c r="T25" s="273">
        <f t="shared" si="4"/>
        <v>0</v>
      </c>
      <c r="U25" s="273">
        <f t="shared" si="4"/>
        <v>0</v>
      </c>
      <c r="V25" s="273">
        <f t="shared" si="4"/>
        <v>0</v>
      </c>
      <c r="W25" s="273">
        <f t="shared" si="4"/>
        <v>0</v>
      </c>
      <c r="X25" s="273">
        <f t="shared" si="4"/>
        <v>0</v>
      </c>
      <c r="Y25" s="273">
        <f t="shared" si="4"/>
        <v>0</v>
      </c>
      <c r="Z25" s="273">
        <f t="shared" si="4"/>
        <v>0.736</v>
      </c>
      <c r="AA25" s="273">
        <f t="shared" si="4"/>
        <v>0</v>
      </c>
    </row>
    <row r="26" spans="1:27" s="185" customFormat="1" ht="27" customHeight="1">
      <c r="A26" s="175" t="s">
        <v>28</v>
      </c>
      <c r="B26" s="247" t="s">
        <v>117</v>
      </c>
      <c r="C26" s="182" t="s">
        <v>84</v>
      </c>
      <c r="D26" s="259" t="s">
        <v>116</v>
      </c>
      <c r="E26" s="259" t="s">
        <v>116</v>
      </c>
      <c r="F26" s="259" t="s">
        <v>116</v>
      </c>
      <c r="G26" s="259" t="s">
        <v>116</v>
      </c>
      <c r="H26" s="259" t="s">
        <v>116</v>
      </c>
      <c r="I26" s="259" t="s">
        <v>116</v>
      </c>
      <c r="J26" s="259" t="s">
        <v>116</v>
      </c>
      <c r="K26" s="259" t="s">
        <v>116</v>
      </c>
      <c r="L26" s="259" t="s">
        <v>116</v>
      </c>
      <c r="M26" s="259" t="s">
        <v>116</v>
      </c>
      <c r="N26" s="259" t="s">
        <v>116</v>
      </c>
      <c r="O26" s="259" t="s">
        <v>116</v>
      </c>
      <c r="P26" s="259" t="s">
        <v>116</v>
      </c>
      <c r="Q26" s="259" t="s">
        <v>116</v>
      </c>
      <c r="R26" s="259" t="s">
        <v>116</v>
      </c>
      <c r="S26" s="259" t="s">
        <v>116</v>
      </c>
      <c r="T26" s="259" t="s">
        <v>116</v>
      </c>
      <c r="U26" s="259" t="s">
        <v>116</v>
      </c>
      <c r="V26" s="259" t="s">
        <v>116</v>
      </c>
      <c r="W26" s="259" t="s">
        <v>116</v>
      </c>
      <c r="X26" s="259" t="s">
        <v>116</v>
      </c>
      <c r="Y26" s="259" t="s">
        <v>116</v>
      </c>
      <c r="Z26" s="259" t="s">
        <v>116</v>
      </c>
      <c r="AA26" s="259" t="s">
        <v>116</v>
      </c>
    </row>
    <row r="27" spans="1:27" s="185" customFormat="1" ht="27" customHeight="1">
      <c r="A27" s="175" t="s">
        <v>29</v>
      </c>
      <c r="B27" s="176" t="s">
        <v>57</v>
      </c>
      <c r="C27" s="182" t="s">
        <v>84</v>
      </c>
      <c r="D27" s="259">
        <f aca="true" t="shared" si="5" ref="D27:AA27">SUM(D28,D32,D35,D36)</f>
        <v>0</v>
      </c>
      <c r="E27" s="259">
        <f t="shared" si="5"/>
        <v>0</v>
      </c>
      <c r="F27" s="259">
        <f t="shared" si="5"/>
        <v>0</v>
      </c>
      <c r="G27" s="259">
        <f t="shared" si="5"/>
        <v>0</v>
      </c>
      <c r="H27" s="259">
        <f t="shared" si="5"/>
        <v>0</v>
      </c>
      <c r="I27" s="259">
        <f t="shared" si="5"/>
        <v>0</v>
      </c>
      <c r="J27" s="259">
        <f t="shared" si="5"/>
        <v>0</v>
      </c>
      <c r="K27" s="259">
        <f t="shared" si="5"/>
        <v>0</v>
      </c>
      <c r="L27" s="259">
        <f t="shared" si="5"/>
        <v>0</v>
      </c>
      <c r="M27" s="259">
        <f t="shared" si="5"/>
        <v>0</v>
      </c>
      <c r="N27" s="259">
        <f t="shared" si="5"/>
        <v>0</v>
      </c>
      <c r="O27" s="259">
        <f t="shared" si="5"/>
        <v>0</v>
      </c>
      <c r="P27" s="259">
        <f t="shared" si="5"/>
        <v>0</v>
      </c>
      <c r="Q27" s="259">
        <f t="shared" si="5"/>
        <v>0</v>
      </c>
      <c r="R27" s="259">
        <f t="shared" si="5"/>
        <v>0</v>
      </c>
      <c r="S27" s="259">
        <f t="shared" si="5"/>
        <v>0</v>
      </c>
      <c r="T27" s="259">
        <f t="shared" si="5"/>
        <v>0</v>
      </c>
      <c r="U27" s="259">
        <f t="shared" si="5"/>
        <v>0</v>
      </c>
      <c r="V27" s="259">
        <f t="shared" si="5"/>
        <v>0</v>
      </c>
      <c r="W27" s="259">
        <f t="shared" si="5"/>
        <v>0</v>
      </c>
      <c r="X27" s="259">
        <f t="shared" si="5"/>
        <v>0</v>
      </c>
      <c r="Y27" s="259">
        <f t="shared" si="5"/>
        <v>0</v>
      </c>
      <c r="Z27" s="259">
        <f t="shared" si="5"/>
        <v>0</v>
      </c>
      <c r="AA27" s="259">
        <f t="shared" si="5"/>
        <v>0</v>
      </c>
    </row>
    <row r="28" spans="1:27" s="185" customFormat="1" ht="31.5">
      <c r="A28" s="175" t="s">
        <v>31</v>
      </c>
      <c r="B28" s="176" t="s">
        <v>58</v>
      </c>
      <c r="C28" s="182" t="s">
        <v>84</v>
      </c>
      <c r="D28" s="259">
        <f aca="true" t="shared" si="6" ref="D28:AA28">SUM(D29,D30,D31)</f>
        <v>0</v>
      </c>
      <c r="E28" s="259">
        <f t="shared" si="6"/>
        <v>0</v>
      </c>
      <c r="F28" s="259">
        <f t="shared" si="6"/>
        <v>0</v>
      </c>
      <c r="G28" s="259">
        <f t="shared" si="6"/>
        <v>0</v>
      </c>
      <c r="H28" s="259">
        <f t="shared" si="6"/>
        <v>0</v>
      </c>
      <c r="I28" s="259">
        <f t="shared" si="6"/>
        <v>0</v>
      </c>
      <c r="J28" s="259">
        <f t="shared" si="6"/>
        <v>0</v>
      </c>
      <c r="K28" s="259">
        <f t="shared" si="6"/>
        <v>0</v>
      </c>
      <c r="L28" s="259">
        <f t="shared" si="6"/>
        <v>0</v>
      </c>
      <c r="M28" s="259">
        <f t="shared" si="6"/>
        <v>0</v>
      </c>
      <c r="N28" s="259">
        <f t="shared" si="6"/>
        <v>0</v>
      </c>
      <c r="O28" s="259">
        <f t="shared" si="6"/>
        <v>0</v>
      </c>
      <c r="P28" s="259">
        <f t="shared" si="6"/>
        <v>0</v>
      </c>
      <c r="Q28" s="259">
        <f t="shared" si="6"/>
        <v>0</v>
      </c>
      <c r="R28" s="259">
        <f t="shared" si="6"/>
        <v>0</v>
      </c>
      <c r="S28" s="259">
        <f t="shared" si="6"/>
        <v>0</v>
      </c>
      <c r="T28" s="259">
        <f t="shared" si="6"/>
        <v>0</v>
      </c>
      <c r="U28" s="259">
        <f t="shared" si="6"/>
        <v>0</v>
      </c>
      <c r="V28" s="259">
        <f t="shared" si="6"/>
        <v>0</v>
      </c>
      <c r="W28" s="259">
        <f t="shared" si="6"/>
        <v>0</v>
      </c>
      <c r="X28" s="259">
        <f t="shared" si="6"/>
        <v>0</v>
      </c>
      <c r="Y28" s="259">
        <f t="shared" si="6"/>
        <v>0</v>
      </c>
      <c r="Z28" s="259">
        <f t="shared" si="6"/>
        <v>0</v>
      </c>
      <c r="AA28" s="259">
        <f t="shared" si="6"/>
        <v>0</v>
      </c>
    </row>
    <row r="29" spans="1:27" s="185" customFormat="1" ht="47.25">
      <c r="A29" s="175" t="s">
        <v>39</v>
      </c>
      <c r="B29" s="176" t="s">
        <v>59</v>
      </c>
      <c r="C29" s="182" t="s">
        <v>84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0</v>
      </c>
    </row>
    <row r="30" spans="1:27" s="185" customFormat="1" ht="47.25">
      <c r="A30" s="175" t="s">
        <v>40</v>
      </c>
      <c r="B30" s="176" t="s">
        <v>100</v>
      </c>
      <c r="C30" s="182" t="s">
        <v>84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</row>
    <row r="31" spans="1:27" s="185" customFormat="1" ht="31.5">
      <c r="A31" s="175" t="s">
        <v>41</v>
      </c>
      <c r="B31" s="176" t="s">
        <v>60</v>
      </c>
      <c r="C31" s="182" t="s">
        <v>84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0</v>
      </c>
      <c r="AA31" s="259">
        <v>0</v>
      </c>
    </row>
    <row r="32" spans="1:27" s="185" customFormat="1" ht="31.5">
      <c r="A32" s="274" t="s">
        <v>32</v>
      </c>
      <c r="B32" s="275" t="s">
        <v>61</v>
      </c>
      <c r="C32" s="182" t="s">
        <v>84</v>
      </c>
      <c r="D32" s="259">
        <f aca="true" t="shared" si="7" ref="D32:AA32">SUM(D33,D34)</f>
        <v>0</v>
      </c>
      <c r="E32" s="259">
        <f t="shared" si="7"/>
        <v>0</v>
      </c>
      <c r="F32" s="259">
        <f t="shared" si="7"/>
        <v>0</v>
      </c>
      <c r="G32" s="259">
        <f t="shared" si="7"/>
        <v>0</v>
      </c>
      <c r="H32" s="259">
        <f t="shared" si="7"/>
        <v>0</v>
      </c>
      <c r="I32" s="259">
        <f t="shared" si="7"/>
        <v>0</v>
      </c>
      <c r="J32" s="259">
        <f t="shared" si="7"/>
        <v>0</v>
      </c>
      <c r="K32" s="259">
        <f t="shared" si="7"/>
        <v>0</v>
      </c>
      <c r="L32" s="259">
        <f t="shared" si="7"/>
        <v>0</v>
      </c>
      <c r="M32" s="259">
        <f t="shared" si="7"/>
        <v>0</v>
      </c>
      <c r="N32" s="259">
        <f t="shared" si="7"/>
        <v>0</v>
      </c>
      <c r="O32" s="259">
        <f t="shared" si="7"/>
        <v>0</v>
      </c>
      <c r="P32" s="259">
        <f t="shared" si="7"/>
        <v>0</v>
      </c>
      <c r="Q32" s="259">
        <f t="shared" si="7"/>
        <v>0</v>
      </c>
      <c r="R32" s="259">
        <f t="shared" si="7"/>
        <v>0</v>
      </c>
      <c r="S32" s="259">
        <f t="shared" si="7"/>
        <v>0</v>
      </c>
      <c r="T32" s="259">
        <f t="shared" si="7"/>
        <v>0</v>
      </c>
      <c r="U32" s="259">
        <f t="shared" si="7"/>
        <v>0</v>
      </c>
      <c r="V32" s="259">
        <f t="shared" si="7"/>
        <v>0</v>
      </c>
      <c r="W32" s="259">
        <f t="shared" si="7"/>
        <v>0</v>
      </c>
      <c r="X32" s="259">
        <f t="shared" si="7"/>
        <v>0</v>
      </c>
      <c r="Y32" s="259">
        <f t="shared" si="7"/>
        <v>0</v>
      </c>
      <c r="Z32" s="259">
        <f t="shared" si="7"/>
        <v>0</v>
      </c>
      <c r="AA32" s="259">
        <f t="shared" si="7"/>
        <v>0</v>
      </c>
    </row>
    <row r="33" spans="1:27" s="185" customFormat="1" ht="47.25">
      <c r="A33" s="175" t="s">
        <v>42</v>
      </c>
      <c r="B33" s="176" t="s">
        <v>101</v>
      </c>
      <c r="C33" s="182" t="s">
        <v>84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</row>
    <row r="34" spans="1:27" s="185" customFormat="1" ht="31.5">
      <c r="A34" s="175" t="s">
        <v>43</v>
      </c>
      <c r="B34" s="176" t="s">
        <v>62</v>
      </c>
      <c r="C34" s="182" t="s">
        <v>84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</row>
    <row r="35" spans="1:27" s="185" customFormat="1" ht="31.5">
      <c r="A35" s="175" t="s">
        <v>33</v>
      </c>
      <c r="B35" s="176" t="s">
        <v>102</v>
      </c>
      <c r="C35" s="182" t="s">
        <v>84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0</v>
      </c>
      <c r="W35" s="259">
        <v>0</v>
      </c>
      <c r="X35" s="259">
        <v>0</v>
      </c>
      <c r="Y35" s="259">
        <v>0</v>
      </c>
      <c r="Z35" s="259">
        <v>0</v>
      </c>
      <c r="AA35" s="259">
        <v>0</v>
      </c>
    </row>
    <row r="36" spans="1:27" s="185" customFormat="1" ht="63">
      <c r="A36" s="175" t="s">
        <v>34</v>
      </c>
      <c r="B36" s="176" t="s">
        <v>103</v>
      </c>
      <c r="C36" s="182" t="s">
        <v>84</v>
      </c>
      <c r="D36" s="259">
        <f aca="true" t="shared" si="8" ref="D36:AA36">SUM(D37,D38)</f>
        <v>0</v>
      </c>
      <c r="E36" s="259">
        <f t="shared" si="8"/>
        <v>0</v>
      </c>
      <c r="F36" s="259">
        <f t="shared" si="8"/>
        <v>0</v>
      </c>
      <c r="G36" s="259">
        <f t="shared" si="8"/>
        <v>0</v>
      </c>
      <c r="H36" s="259">
        <f t="shared" si="8"/>
        <v>0</v>
      </c>
      <c r="I36" s="259">
        <f t="shared" si="8"/>
        <v>0</v>
      </c>
      <c r="J36" s="259">
        <f t="shared" si="8"/>
        <v>0</v>
      </c>
      <c r="K36" s="259">
        <f t="shared" si="8"/>
        <v>0</v>
      </c>
      <c r="L36" s="259">
        <f t="shared" si="8"/>
        <v>0</v>
      </c>
      <c r="M36" s="259">
        <f t="shared" si="8"/>
        <v>0</v>
      </c>
      <c r="N36" s="259">
        <f t="shared" si="8"/>
        <v>0</v>
      </c>
      <c r="O36" s="259">
        <f t="shared" si="8"/>
        <v>0</v>
      </c>
      <c r="P36" s="259">
        <f t="shared" si="8"/>
        <v>0</v>
      </c>
      <c r="Q36" s="259">
        <f t="shared" si="8"/>
        <v>0</v>
      </c>
      <c r="R36" s="259">
        <f t="shared" si="8"/>
        <v>0</v>
      </c>
      <c r="S36" s="259">
        <f t="shared" si="8"/>
        <v>0</v>
      </c>
      <c r="T36" s="259">
        <f t="shared" si="8"/>
        <v>0</v>
      </c>
      <c r="U36" s="259">
        <f t="shared" si="8"/>
        <v>0</v>
      </c>
      <c r="V36" s="259">
        <f t="shared" si="8"/>
        <v>0</v>
      </c>
      <c r="W36" s="259">
        <f t="shared" si="8"/>
        <v>0</v>
      </c>
      <c r="X36" s="259">
        <f t="shared" si="8"/>
        <v>0</v>
      </c>
      <c r="Y36" s="259">
        <f t="shared" si="8"/>
        <v>0</v>
      </c>
      <c r="Z36" s="259">
        <f t="shared" si="8"/>
        <v>0</v>
      </c>
      <c r="AA36" s="259">
        <f t="shared" si="8"/>
        <v>0</v>
      </c>
    </row>
    <row r="37" spans="1:27" s="185" customFormat="1" ht="35.25" customHeight="1">
      <c r="A37" s="175" t="s">
        <v>104</v>
      </c>
      <c r="B37" s="176" t="s">
        <v>63</v>
      </c>
      <c r="C37" s="182" t="s">
        <v>84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</row>
    <row r="38" spans="1:27" s="185" customFormat="1" ht="55.5" customHeight="1">
      <c r="A38" s="175" t="s">
        <v>105</v>
      </c>
      <c r="B38" s="276" t="s">
        <v>64</v>
      </c>
      <c r="C38" s="182" t="s">
        <v>84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0</v>
      </c>
    </row>
    <row r="39" spans="1:27" s="185" customFormat="1" ht="41.25" customHeight="1">
      <c r="A39" s="175" t="s">
        <v>30</v>
      </c>
      <c r="B39" s="176" t="s">
        <v>106</v>
      </c>
      <c r="C39" s="182" t="s">
        <v>84</v>
      </c>
      <c r="D39" s="259">
        <f aca="true" t="shared" si="9" ref="D39:AA39">SUM(D40,D43,D46,D48)</f>
        <v>0</v>
      </c>
      <c r="E39" s="259">
        <f t="shared" si="9"/>
        <v>0</v>
      </c>
      <c r="F39" s="259">
        <f t="shared" si="9"/>
        <v>0</v>
      </c>
      <c r="G39" s="259">
        <f t="shared" si="9"/>
        <v>0</v>
      </c>
      <c r="H39" s="259">
        <f t="shared" si="9"/>
        <v>0</v>
      </c>
      <c r="I39" s="259">
        <f t="shared" si="9"/>
        <v>0</v>
      </c>
      <c r="J39" s="259">
        <f t="shared" si="9"/>
        <v>0</v>
      </c>
      <c r="K39" s="259">
        <f t="shared" si="9"/>
        <v>0</v>
      </c>
      <c r="L39" s="259">
        <f t="shared" si="9"/>
        <v>0</v>
      </c>
      <c r="M39" s="259">
        <f t="shared" si="9"/>
        <v>0</v>
      </c>
      <c r="N39" s="259">
        <f t="shared" si="9"/>
        <v>0</v>
      </c>
      <c r="O39" s="259">
        <f t="shared" si="9"/>
        <v>0</v>
      </c>
      <c r="P39" s="259">
        <f t="shared" si="9"/>
        <v>0</v>
      </c>
      <c r="Q39" s="259">
        <f t="shared" si="9"/>
        <v>0</v>
      </c>
      <c r="R39" s="259">
        <f t="shared" si="9"/>
        <v>0</v>
      </c>
      <c r="S39" s="259">
        <f t="shared" si="9"/>
        <v>0</v>
      </c>
      <c r="T39" s="259">
        <f t="shared" si="9"/>
        <v>0</v>
      </c>
      <c r="U39" s="259">
        <f t="shared" si="9"/>
        <v>0</v>
      </c>
      <c r="V39" s="259">
        <f t="shared" si="9"/>
        <v>0</v>
      </c>
      <c r="W39" s="259">
        <f t="shared" si="9"/>
        <v>0</v>
      </c>
      <c r="X39" s="259">
        <f t="shared" si="9"/>
        <v>0</v>
      </c>
      <c r="Y39" s="259">
        <f t="shared" si="9"/>
        <v>0</v>
      </c>
      <c r="Z39" s="259">
        <f t="shared" si="9"/>
        <v>0</v>
      </c>
      <c r="AA39" s="259">
        <f t="shared" si="9"/>
        <v>0</v>
      </c>
    </row>
    <row r="40" spans="1:27" s="185" customFormat="1" ht="75.75" customHeight="1">
      <c r="A40" s="175" t="s">
        <v>35</v>
      </c>
      <c r="B40" s="176" t="s">
        <v>107</v>
      </c>
      <c r="C40" s="182" t="s">
        <v>84</v>
      </c>
      <c r="D40" s="259">
        <f aca="true" t="shared" si="10" ref="D40:AA40">SUM(D41,D42)</f>
        <v>0</v>
      </c>
      <c r="E40" s="259">
        <f t="shared" si="10"/>
        <v>0</v>
      </c>
      <c r="F40" s="259">
        <f t="shared" si="10"/>
        <v>0</v>
      </c>
      <c r="G40" s="259">
        <f t="shared" si="10"/>
        <v>0</v>
      </c>
      <c r="H40" s="259">
        <f t="shared" si="10"/>
        <v>0</v>
      </c>
      <c r="I40" s="259">
        <f t="shared" si="10"/>
        <v>0</v>
      </c>
      <c r="J40" s="259">
        <f t="shared" si="10"/>
        <v>0</v>
      </c>
      <c r="K40" s="259">
        <f t="shared" si="10"/>
        <v>0</v>
      </c>
      <c r="L40" s="259">
        <f t="shared" si="10"/>
        <v>0</v>
      </c>
      <c r="M40" s="259">
        <f t="shared" si="10"/>
        <v>0</v>
      </c>
      <c r="N40" s="259">
        <f t="shared" si="10"/>
        <v>0</v>
      </c>
      <c r="O40" s="259">
        <f t="shared" si="10"/>
        <v>0</v>
      </c>
      <c r="P40" s="259">
        <f t="shared" si="10"/>
        <v>0</v>
      </c>
      <c r="Q40" s="259">
        <f t="shared" si="10"/>
        <v>0</v>
      </c>
      <c r="R40" s="259">
        <f t="shared" si="10"/>
        <v>0</v>
      </c>
      <c r="S40" s="259">
        <f t="shared" si="10"/>
        <v>0</v>
      </c>
      <c r="T40" s="259">
        <f t="shared" si="10"/>
        <v>0</v>
      </c>
      <c r="U40" s="259">
        <f t="shared" si="10"/>
        <v>0</v>
      </c>
      <c r="V40" s="259">
        <f t="shared" si="10"/>
        <v>0</v>
      </c>
      <c r="W40" s="259">
        <f t="shared" si="10"/>
        <v>0</v>
      </c>
      <c r="X40" s="259">
        <f t="shared" si="10"/>
        <v>0</v>
      </c>
      <c r="Y40" s="259">
        <f t="shared" si="10"/>
        <v>0</v>
      </c>
      <c r="Z40" s="259">
        <f t="shared" si="10"/>
        <v>0</v>
      </c>
      <c r="AA40" s="259">
        <f t="shared" si="10"/>
        <v>0</v>
      </c>
    </row>
    <row r="41" spans="1:28" s="186" customFormat="1" ht="45" customHeight="1">
      <c r="A41" s="175" t="s">
        <v>44</v>
      </c>
      <c r="B41" s="176" t="s">
        <v>65</v>
      </c>
      <c r="C41" s="182" t="s">
        <v>84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19"/>
    </row>
    <row r="42" spans="1:27" s="185" customFormat="1" ht="47.25">
      <c r="A42" s="175" t="s">
        <v>45</v>
      </c>
      <c r="B42" s="276" t="s">
        <v>66</v>
      </c>
      <c r="C42" s="182" t="s">
        <v>84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0</v>
      </c>
      <c r="X42" s="259">
        <v>0</v>
      </c>
      <c r="Y42" s="259">
        <v>0</v>
      </c>
      <c r="Z42" s="259">
        <v>0</v>
      </c>
      <c r="AA42" s="259">
        <v>0</v>
      </c>
    </row>
    <row r="43" spans="1:27" s="185" customFormat="1" ht="47.25">
      <c r="A43" s="175" t="s">
        <v>36</v>
      </c>
      <c r="B43" s="176" t="s">
        <v>67</v>
      </c>
      <c r="C43" s="182" t="s">
        <v>84</v>
      </c>
      <c r="D43" s="259">
        <f aca="true" t="shared" si="11" ref="D43:AA43">SUM(D44,D45)</f>
        <v>0</v>
      </c>
      <c r="E43" s="259">
        <f t="shared" si="11"/>
        <v>0</v>
      </c>
      <c r="F43" s="259">
        <f t="shared" si="11"/>
        <v>0</v>
      </c>
      <c r="G43" s="259">
        <f t="shared" si="11"/>
        <v>0</v>
      </c>
      <c r="H43" s="259">
        <f t="shared" si="11"/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59">
        <f t="shared" si="11"/>
        <v>0</v>
      </c>
      <c r="U43" s="259">
        <f t="shared" si="11"/>
        <v>0</v>
      </c>
      <c r="V43" s="259">
        <f t="shared" si="11"/>
        <v>0</v>
      </c>
      <c r="W43" s="259">
        <f t="shared" si="11"/>
        <v>0</v>
      </c>
      <c r="X43" s="259">
        <f t="shared" si="11"/>
        <v>0</v>
      </c>
      <c r="Y43" s="259">
        <f t="shared" si="11"/>
        <v>0</v>
      </c>
      <c r="Z43" s="259">
        <f t="shared" si="11"/>
        <v>0</v>
      </c>
      <c r="AA43" s="259">
        <f t="shared" si="11"/>
        <v>0</v>
      </c>
    </row>
    <row r="44" spans="1:27" s="185" customFormat="1" ht="15.75">
      <c r="A44" s="175" t="s">
        <v>46</v>
      </c>
      <c r="B44" s="176" t="s">
        <v>68</v>
      </c>
      <c r="C44" s="182" t="s">
        <v>84</v>
      </c>
      <c r="D44" s="259">
        <v>0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</row>
    <row r="45" spans="1:27" s="185" customFormat="1" ht="43.5" customHeight="1">
      <c r="A45" s="175" t="s">
        <v>47</v>
      </c>
      <c r="B45" s="276" t="s">
        <v>69</v>
      </c>
      <c r="C45" s="182" t="s">
        <v>84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</row>
    <row r="46" spans="1:27" ht="31.5">
      <c r="A46" s="175" t="s">
        <v>37</v>
      </c>
      <c r="B46" s="276" t="s">
        <v>70</v>
      </c>
      <c r="C46" s="182" t="s">
        <v>84</v>
      </c>
      <c r="D46" s="259">
        <f>SUM(D47)</f>
        <v>0</v>
      </c>
      <c r="E46" s="259">
        <f aca="true" t="shared" si="12" ref="E46:AA46">SUM(E47)</f>
        <v>0</v>
      </c>
      <c r="F46" s="259">
        <f t="shared" si="12"/>
        <v>0</v>
      </c>
      <c r="G46" s="259">
        <f t="shared" si="12"/>
        <v>0</v>
      </c>
      <c r="H46" s="259">
        <f t="shared" si="12"/>
        <v>0</v>
      </c>
      <c r="I46" s="259">
        <f t="shared" si="12"/>
        <v>0</v>
      </c>
      <c r="J46" s="259">
        <f t="shared" si="12"/>
        <v>0</v>
      </c>
      <c r="K46" s="259">
        <f t="shared" si="12"/>
        <v>0</v>
      </c>
      <c r="L46" s="259">
        <f t="shared" si="12"/>
        <v>0</v>
      </c>
      <c r="M46" s="259">
        <f t="shared" si="12"/>
        <v>0</v>
      </c>
      <c r="N46" s="259">
        <f t="shared" si="12"/>
        <v>0</v>
      </c>
      <c r="O46" s="259">
        <f t="shared" si="12"/>
        <v>0</v>
      </c>
      <c r="P46" s="259">
        <f t="shared" si="12"/>
        <v>0</v>
      </c>
      <c r="Q46" s="259">
        <f t="shared" si="12"/>
        <v>0</v>
      </c>
      <c r="R46" s="259">
        <f t="shared" si="12"/>
        <v>0</v>
      </c>
      <c r="S46" s="259">
        <f t="shared" si="12"/>
        <v>0</v>
      </c>
      <c r="T46" s="259">
        <f t="shared" si="12"/>
        <v>0</v>
      </c>
      <c r="U46" s="259">
        <f t="shared" si="12"/>
        <v>0</v>
      </c>
      <c r="V46" s="259">
        <f t="shared" si="12"/>
        <v>0</v>
      </c>
      <c r="W46" s="259">
        <f t="shared" si="12"/>
        <v>0</v>
      </c>
      <c r="X46" s="259">
        <f t="shared" si="12"/>
        <v>0</v>
      </c>
      <c r="Y46" s="259">
        <f t="shared" si="12"/>
        <v>0</v>
      </c>
      <c r="Z46" s="259">
        <f t="shared" si="12"/>
        <v>0</v>
      </c>
      <c r="AA46" s="259">
        <f t="shared" si="12"/>
        <v>0</v>
      </c>
    </row>
    <row r="47" spans="1:27" ht="31.5">
      <c r="A47" s="175" t="s">
        <v>48</v>
      </c>
      <c r="B47" s="276" t="s">
        <v>108</v>
      </c>
      <c r="C47" s="182" t="s">
        <v>84</v>
      </c>
      <c r="D47" s="259">
        <v>0</v>
      </c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</row>
    <row r="48" spans="1:60" s="42" customFormat="1" ht="47.25">
      <c r="A48" s="175" t="s">
        <v>38</v>
      </c>
      <c r="B48" s="276" t="s">
        <v>71</v>
      </c>
      <c r="C48" s="182" t="s">
        <v>84</v>
      </c>
      <c r="D48" s="259">
        <f aca="true" t="shared" si="13" ref="D48:AA48">SUM(D49,D50)</f>
        <v>0</v>
      </c>
      <c r="E48" s="259">
        <f t="shared" si="13"/>
        <v>0</v>
      </c>
      <c r="F48" s="259">
        <f t="shared" si="13"/>
        <v>0</v>
      </c>
      <c r="G48" s="259">
        <f t="shared" si="13"/>
        <v>0</v>
      </c>
      <c r="H48" s="259">
        <f t="shared" si="13"/>
        <v>0</v>
      </c>
      <c r="I48" s="259">
        <f t="shared" si="13"/>
        <v>0</v>
      </c>
      <c r="J48" s="259">
        <f t="shared" si="13"/>
        <v>0</v>
      </c>
      <c r="K48" s="259">
        <f t="shared" si="13"/>
        <v>0</v>
      </c>
      <c r="L48" s="259">
        <f t="shared" si="13"/>
        <v>0</v>
      </c>
      <c r="M48" s="259">
        <f t="shared" si="13"/>
        <v>0</v>
      </c>
      <c r="N48" s="259">
        <f t="shared" si="13"/>
        <v>0</v>
      </c>
      <c r="O48" s="259">
        <f t="shared" si="13"/>
        <v>0</v>
      </c>
      <c r="P48" s="259">
        <f t="shared" si="13"/>
        <v>0</v>
      </c>
      <c r="Q48" s="259">
        <f t="shared" si="13"/>
        <v>0</v>
      </c>
      <c r="R48" s="259">
        <f t="shared" si="13"/>
        <v>0</v>
      </c>
      <c r="S48" s="259">
        <f t="shared" si="13"/>
        <v>0</v>
      </c>
      <c r="T48" s="259">
        <f t="shared" si="13"/>
        <v>0</v>
      </c>
      <c r="U48" s="259">
        <f t="shared" si="13"/>
        <v>0</v>
      </c>
      <c r="V48" s="259">
        <f t="shared" si="13"/>
        <v>0</v>
      </c>
      <c r="W48" s="259">
        <f t="shared" si="13"/>
        <v>0</v>
      </c>
      <c r="X48" s="259">
        <f t="shared" si="13"/>
        <v>0</v>
      </c>
      <c r="Y48" s="259">
        <f t="shared" si="13"/>
        <v>0</v>
      </c>
      <c r="Z48" s="259">
        <f t="shared" si="13"/>
        <v>0</v>
      </c>
      <c r="AA48" s="259">
        <f t="shared" si="13"/>
        <v>0</v>
      </c>
      <c r="AB48" s="254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3"/>
    </row>
    <row r="49" spans="1:60" s="42" customFormat="1" ht="31.5">
      <c r="A49" s="175" t="s">
        <v>52</v>
      </c>
      <c r="B49" s="276" t="s">
        <v>72</v>
      </c>
      <c r="C49" s="182" t="s">
        <v>84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4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3"/>
    </row>
    <row r="50" spans="1:60" s="42" customFormat="1" ht="31.5">
      <c r="A50" s="175" t="s">
        <v>112</v>
      </c>
      <c r="B50" s="276" t="s">
        <v>73</v>
      </c>
      <c r="C50" s="182" t="s">
        <v>84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4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3"/>
    </row>
    <row r="51" spans="1:60" s="42" customFormat="1" ht="47.25">
      <c r="A51" s="175" t="s">
        <v>91</v>
      </c>
      <c r="B51" s="276" t="s">
        <v>74</v>
      </c>
      <c r="C51" s="182" t="s">
        <v>84</v>
      </c>
      <c r="D51" s="259">
        <f aca="true" t="shared" si="14" ref="D51:AA51">SUM(D52,D53)</f>
        <v>0</v>
      </c>
      <c r="E51" s="259">
        <f t="shared" si="14"/>
        <v>0</v>
      </c>
      <c r="F51" s="259">
        <f t="shared" si="14"/>
        <v>0</v>
      </c>
      <c r="G51" s="259">
        <f t="shared" si="14"/>
        <v>0</v>
      </c>
      <c r="H51" s="259">
        <f t="shared" si="14"/>
        <v>0</v>
      </c>
      <c r="I51" s="259">
        <f t="shared" si="14"/>
        <v>0</v>
      </c>
      <c r="J51" s="259">
        <f t="shared" si="14"/>
        <v>0</v>
      </c>
      <c r="K51" s="259">
        <f t="shared" si="14"/>
        <v>0</v>
      </c>
      <c r="L51" s="259">
        <f t="shared" si="14"/>
        <v>0</v>
      </c>
      <c r="M51" s="259">
        <f t="shared" si="14"/>
        <v>0</v>
      </c>
      <c r="N51" s="259">
        <f t="shared" si="14"/>
        <v>0</v>
      </c>
      <c r="O51" s="259">
        <f t="shared" si="14"/>
        <v>0</v>
      </c>
      <c r="P51" s="259">
        <f t="shared" si="14"/>
        <v>0</v>
      </c>
      <c r="Q51" s="259">
        <f t="shared" si="14"/>
        <v>0</v>
      </c>
      <c r="R51" s="259">
        <f t="shared" si="14"/>
        <v>0</v>
      </c>
      <c r="S51" s="259">
        <f t="shared" si="14"/>
        <v>0</v>
      </c>
      <c r="T51" s="259">
        <f t="shared" si="14"/>
        <v>0</v>
      </c>
      <c r="U51" s="259">
        <f t="shared" si="14"/>
        <v>0</v>
      </c>
      <c r="V51" s="259">
        <f t="shared" si="14"/>
        <v>0</v>
      </c>
      <c r="W51" s="259">
        <f t="shared" si="14"/>
        <v>0</v>
      </c>
      <c r="X51" s="259">
        <f t="shared" si="14"/>
        <v>0</v>
      </c>
      <c r="Y51" s="259">
        <f t="shared" si="14"/>
        <v>0</v>
      </c>
      <c r="Z51" s="259">
        <f t="shared" si="14"/>
        <v>0</v>
      </c>
      <c r="AA51" s="259">
        <f t="shared" si="14"/>
        <v>0</v>
      </c>
      <c r="AB51" s="254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3"/>
    </row>
    <row r="52" spans="1:60" s="42" customFormat="1" ht="47.25">
      <c r="A52" s="175" t="s">
        <v>92</v>
      </c>
      <c r="B52" s="276" t="s">
        <v>75</v>
      </c>
      <c r="C52" s="182" t="s">
        <v>84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0</v>
      </c>
      <c r="Y52" s="259">
        <v>0</v>
      </c>
      <c r="Z52" s="259">
        <v>0</v>
      </c>
      <c r="AA52" s="259">
        <v>0</v>
      </c>
      <c r="AB52" s="254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3"/>
    </row>
    <row r="53" spans="1:28" s="11" customFormat="1" ht="47.25">
      <c r="A53" s="175" t="s">
        <v>93</v>
      </c>
      <c r="B53" s="271" t="s">
        <v>444</v>
      </c>
      <c r="C53" s="182" t="s">
        <v>84</v>
      </c>
      <c r="D53" s="259">
        <v>0</v>
      </c>
      <c r="E53" s="259">
        <v>0</v>
      </c>
      <c r="F53" s="259">
        <v>0</v>
      </c>
      <c r="G53" s="259">
        <v>0</v>
      </c>
      <c r="H53" s="259">
        <v>0</v>
      </c>
      <c r="I53" s="259">
        <v>0</v>
      </c>
      <c r="J53" s="259">
        <v>0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0</v>
      </c>
      <c r="Y53" s="259">
        <v>0</v>
      </c>
      <c r="Z53" s="259">
        <v>0</v>
      </c>
      <c r="AA53" s="259">
        <v>0</v>
      </c>
      <c r="AB53" s="246"/>
    </row>
    <row r="54" spans="1:28" s="11" customFormat="1" ht="31.5">
      <c r="A54" s="175" t="s">
        <v>94</v>
      </c>
      <c r="B54" s="276" t="s">
        <v>445</v>
      </c>
      <c r="C54" s="182" t="s">
        <v>84</v>
      </c>
      <c r="D54" s="259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0</v>
      </c>
      <c r="X54" s="259">
        <v>0</v>
      </c>
      <c r="Y54" s="259">
        <v>0</v>
      </c>
      <c r="Z54" s="259">
        <v>0</v>
      </c>
      <c r="AA54" s="259">
        <v>0</v>
      </c>
      <c r="AB54" s="246"/>
    </row>
    <row r="55" spans="1:27" ht="31.5">
      <c r="A55" s="175" t="s">
        <v>113</v>
      </c>
      <c r="B55" s="276" t="s">
        <v>76</v>
      </c>
      <c r="C55" s="182" t="s">
        <v>84</v>
      </c>
      <c r="D55" s="259">
        <v>0</v>
      </c>
      <c r="E55" s="259">
        <v>0</v>
      </c>
      <c r="F55" s="259">
        <v>0</v>
      </c>
      <c r="G55" s="259">
        <v>0</v>
      </c>
      <c r="H55" s="259">
        <v>0</v>
      </c>
      <c r="I55" s="259">
        <v>0</v>
      </c>
      <c r="J55" s="259">
        <v>0</v>
      </c>
      <c r="K55" s="259">
        <v>0</v>
      </c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v>0</v>
      </c>
      <c r="W55" s="259">
        <v>0</v>
      </c>
      <c r="X55" s="259">
        <v>0</v>
      </c>
      <c r="Y55" s="259">
        <v>0</v>
      </c>
      <c r="Z55" s="259">
        <v>0</v>
      </c>
      <c r="AA55" s="259">
        <v>0</v>
      </c>
    </row>
    <row r="56" spans="1:28" s="11" customFormat="1" ht="15.75">
      <c r="A56" s="175" t="s">
        <v>114</v>
      </c>
      <c r="B56" s="188" t="s">
        <v>77</v>
      </c>
      <c r="C56" s="182" t="s">
        <v>84</v>
      </c>
      <c r="D56" s="259">
        <f aca="true" t="shared" si="15" ref="D56:AA56">SUM(D57:D68)</f>
        <v>0</v>
      </c>
      <c r="E56" s="259">
        <f t="shared" si="15"/>
        <v>0</v>
      </c>
      <c r="F56" s="259">
        <f t="shared" si="15"/>
        <v>0</v>
      </c>
      <c r="G56" s="259">
        <f t="shared" si="15"/>
        <v>0</v>
      </c>
      <c r="H56" s="259">
        <f t="shared" si="15"/>
        <v>0</v>
      </c>
      <c r="I56" s="259">
        <f t="shared" si="15"/>
        <v>0</v>
      </c>
      <c r="J56" s="259">
        <f t="shared" si="15"/>
        <v>0</v>
      </c>
      <c r="K56" s="259">
        <f t="shared" si="15"/>
        <v>0</v>
      </c>
      <c r="L56" s="259">
        <f t="shared" si="15"/>
        <v>0</v>
      </c>
      <c r="M56" s="259">
        <f t="shared" si="15"/>
        <v>0</v>
      </c>
      <c r="N56" s="259">
        <f t="shared" si="15"/>
        <v>0</v>
      </c>
      <c r="O56" s="259">
        <f t="shared" si="15"/>
        <v>0</v>
      </c>
      <c r="P56" s="259">
        <f t="shared" si="15"/>
        <v>0</v>
      </c>
      <c r="Q56" s="259">
        <f t="shared" si="15"/>
        <v>0</v>
      </c>
      <c r="R56" s="259">
        <f t="shared" si="15"/>
        <v>0</v>
      </c>
      <c r="S56" s="259">
        <f t="shared" si="15"/>
        <v>0</v>
      </c>
      <c r="T56" s="259">
        <f t="shared" si="15"/>
        <v>0</v>
      </c>
      <c r="U56" s="259">
        <f t="shared" si="15"/>
        <v>0</v>
      </c>
      <c r="V56" s="259">
        <f t="shared" si="15"/>
        <v>0</v>
      </c>
      <c r="W56" s="259">
        <f t="shared" si="15"/>
        <v>0</v>
      </c>
      <c r="X56" s="259">
        <f t="shared" si="15"/>
        <v>0</v>
      </c>
      <c r="Y56" s="259">
        <f t="shared" si="15"/>
        <v>0</v>
      </c>
      <c r="Z56" s="259">
        <f t="shared" si="15"/>
        <v>0.736</v>
      </c>
      <c r="AA56" s="259">
        <f t="shared" si="15"/>
        <v>0</v>
      </c>
      <c r="AB56" s="246"/>
    </row>
    <row r="57" spans="1:28" s="11" customFormat="1" ht="31.5">
      <c r="A57" s="256" t="s">
        <v>114</v>
      </c>
      <c r="B57" s="257" t="s">
        <v>446</v>
      </c>
      <c r="C57" s="182" t="s">
        <v>116</v>
      </c>
      <c r="D57" s="182" t="s">
        <v>116</v>
      </c>
      <c r="E57" s="182" t="s">
        <v>116</v>
      </c>
      <c r="F57" s="182" t="s">
        <v>116</v>
      </c>
      <c r="G57" s="182" t="s">
        <v>116</v>
      </c>
      <c r="H57" s="182" t="s">
        <v>116</v>
      </c>
      <c r="I57" s="182" t="s">
        <v>116</v>
      </c>
      <c r="J57" s="182" t="s">
        <v>116</v>
      </c>
      <c r="K57" s="182" t="s">
        <v>116</v>
      </c>
      <c r="L57" s="182" t="s">
        <v>116</v>
      </c>
      <c r="M57" s="259" t="s">
        <v>116</v>
      </c>
      <c r="N57" s="182" t="s">
        <v>116</v>
      </c>
      <c r="O57" s="182" t="s">
        <v>116</v>
      </c>
      <c r="P57" s="182" t="s">
        <v>116</v>
      </c>
      <c r="Q57" s="182" t="s">
        <v>116</v>
      </c>
      <c r="R57" s="182" t="s">
        <v>116</v>
      </c>
      <c r="S57" s="182" t="s">
        <v>116</v>
      </c>
      <c r="T57" s="182" t="s">
        <v>116</v>
      </c>
      <c r="U57" s="182" t="s">
        <v>116</v>
      </c>
      <c r="V57" s="182" t="s">
        <v>116</v>
      </c>
      <c r="W57" s="182" t="s">
        <v>116</v>
      </c>
      <c r="X57" s="182" t="s">
        <v>116</v>
      </c>
      <c r="Y57" s="182" t="s">
        <v>116</v>
      </c>
      <c r="Z57" s="259">
        <v>0.038</v>
      </c>
      <c r="AA57" s="182" t="s">
        <v>116</v>
      </c>
      <c r="AB57" s="246"/>
    </row>
    <row r="58" spans="1:27" ht="15.75">
      <c r="A58" s="256" t="s">
        <v>114</v>
      </c>
      <c r="B58" s="257" t="s">
        <v>447</v>
      </c>
      <c r="C58" s="182" t="s">
        <v>116</v>
      </c>
      <c r="D58" s="182" t="s">
        <v>116</v>
      </c>
      <c r="E58" s="182" t="s">
        <v>116</v>
      </c>
      <c r="F58" s="182" t="s">
        <v>116</v>
      </c>
      <c r="G58" s="182" t="s">
        <v>116</v>
      </c>
      <c r="H58" s="182" t="s">
        <v>116</v>
      </c>
      <c r="I58" s="182" t="s">
        <v>116</v>
      </c>
      <c r="J58" s="182" t="s">
        <v>116</v>
      </c>
      <c r="K58" s="182" t="s">
        <v>116</v>
      </c>
      <c r="L58" s="182" t="s">
        <v>116</v>
      </c>
      <c r="M58" s="259" t="s">
        <v>116</v>
      </c>
      <c r="N58" s="182" t="s">
        <v>116</v>
      </c>
      <c r="O58" s="182" t="s">
        <v>116</v>
      </c>
      <c r="P58" s="182" t="s">
        <v>116</v>
      </c>
      <c r="Q58" s="182" t="s">
        <v>116</v>
      </c>
      <c r="R58" s="182" t="s">
        <v>116</v>
      </c>
      <c r="S58" s="182" t="s">
        <v>116</v>
      </c>
      <c r="T58" s="182" t="s">
        <v>116</v>
      </c>
      <c r="U58" s="182" t="s">
        <v>116</v>
      </c>
      <c r="V58" s="182" t="s">
        <v>116</v>
      </c>
      <c r="W58" s="182" t="s">
        <v>116</v>
      </c>
      <c r="X58" s="182" t="s">
        <v>116</v>
      </c>
      <c r="Y58" s="182" t="s">
        <v>116</v>
      </c>
      <c r="Z58" s="259">
        <v>0</v>
      </c>
      <c r="AA58" s="182" t="s">
        <v>116</v>
      </c>
    </row>
    <row r="59" spans="1:27" ht="15.75">
      <c r="A59" s="256" t="s">
        <v>114</v>
      </c>
      <c r="B59" s="257" t="s">
        <v>448</v>
      </c>
      <c r="C59" s="182" t="s">
        <v>116</v>
      </c>
      <c r="D59" s="182" t="s">
        <v>116</v>
      </c>
      <c r="E59" s="182" t="s">
        <v>116</v>
      </c>
      <c r="F59" s="182" t="s">
        <v>116</v>
      </c>
      <c r="G59" s="182" t="s">
        <v>116</v>
      </c>
      <c r="H59" s="182" t="s">
        <v>116</v>
      </c>
      <c r="I59" s="182" t="s">
        <v>116</v>
      </c>
      <c r="J59" s="182" t="s">
        <v>116</v>
      </c>
      <c r="K59" s="182" t="s">
        <v>116</v>
      </c>
      <c r="L59" s="182" t="s">
        <v>116</v>
      </c>
      <c r="M59" s="259" t="s">
        <v>116</v>
      </c>
      <c r="N59" s="182" t="s">
        <v>116</v>
      </c>
      <c r="O59" s="182" t="s">
        <v>116</v>
      </c>
      <c r="P59" s="182" t="s">
        <v>116</v>
      </c>
      <c r="Q59" s="182" t="s">
        <v>116</v>
      </c>
      <c r="R59" s="182" t="s">
        <v>116</v>
      </c>
      <c r="S59" s="182" t="s">
        <v>116</v>
      </c>
      <c r="T59" s="182" t="s">
        <v>116</v>
      </c>
      <c r="U59" s="182" t="s">
        <v>116</v>
      </c>
      <c r="V59" s="182" t="s">
        <v>116</v>
      </c>
      <c r="W59" s="182" t="s">
        <v>116</v>
      </c>
      <c r="X59" s="182" t="s">
        <v>116</v>
      </c>
      <c r="Y59" s="182" t="s">
        <v>116</v>
      </c>
      <c r="Z59" s="259">
        <v>0</v>
      </c>
      <c r="AA59" s="182" t="s">
        <v>116</v>
      </c>
    </row>
    <row r="60" spans="1:27" ht="15.75">
      <c r="A60" s="256" t="s">
        <v>114</v>
      </c>
      <c r="B60" s="257" t="s">
        <v>447</v>
      </c>
      <c r="C60" s="182" t="s">
        <v>116</v>
      </c>
      <c r="D60" s="182" t="s">
        <v>116</v>
      </c>
      <c r="E60" s="182" t="s">
        <v>116</v>
      </c>
      <c r="F60" s="182" t="s">
        <v>116</v>
      </c>
      <c r="G60" s="182" t="s">
        <v>116</v>
      </c>
      <c r="H60" s="182" t="s">
        <v>116</v>
      </c>
      <c r="I60" s="182" t="s">
        <v>116</v>
      </c>
      <c r="J60" s="182" t="s">
        <v>116</v>
      </c>
      <c r="K60" s="182" t="s">
        <v>116</v>
      </c>
      <c r="L60" s="182" t="s">
        <v>116</v>
      </c>
      <c r="M60" s="259" t="s">
        <v>116</v>
      </c>
      <c r="N60" s="182" t="s">
        <v>116</v>
      </c>
      <c r="O60" s="182" t="s">
        <v>116</v>
      </c>
      <c r="P60" s="182" t="s">
        <v>116</v>
      </c>
      <c r="Q60" s="182" t="s">
        <v>116</v>
      </c>
      <c r="R60" s="182" t="s">
        <v>116</v>
      </c>
      <c r="S60" s="182" t="s">
        <v>116</v>
      </c>
      <c r="T60" s="182" t="s">
        <v>116</v>
      </c>
      <c r="U60" s="182" t="s">
        <v>116</v>
      </c>
      <c r="V60" s="182" t="s">
        <v>116</v>
      </c>
      <c r="W60" s="182" t="s">
        <v>116</v>
      </c>
      <c r="X60" s="182" t="s">
        <v>116</v>
      </c>
      <c r="Y60" s="182" t="s">
        <v>116</v>
      </c>
      <c r="Z60" s="259">
        <v>0</v>
      </c>
      <c r="AA60" s="182" t="s">
        <v>116</v>
      </c>
    </row>
    <row r="61" spans="1:28" s="11" customFormat="1" ht="15.75">
      <c r="A61" s="256" t="s">
        <v>114</v>
      </c>
      <c r="B61" s="270" t="s">
        <v>449</v>
      </c>
      <c r="C61" s="182" t="s">
        <v>116</v>
      </c>
      <c r="D61" s="182" t="s">
        <v>116</v>
      </c>
      <c r="E61" s="182" t="s">
        <v>116</v>
      </c>
      <c r="F61" s="182" t="s">
        <v>116</v>
      </c>
      <c r="G61" s="182" t="s">
        <v>116</v>
      </c>
      <c r="H61" s="182" t="s">
        <v>116</v>
      </c>
      <c r="I61" s="182" t="s">
        <v>116</v>
      </c>
      <c r="J61" s="182" t="s">
        <v>116</v>
      </c>
      <c r="K61" s="182" t="s">
        <v>116</v>
      </c>
      <c r="L61" s="182" t="s">
        <v>116</v>
      </c>
      <c r="M61" s="259" t="s">
        <v>116</v>
      </c>
      <c r="N61" s="182" t="s">
        <v>116</v>
      </c>
      <c r="O61" s="182" t="s">
        <v>116</v>
      </c>
      <c r="P61" s="182" t="s">
        <v>116</v>
      </c>
      <c r="Q61" s="182" t="s">
        <v>116</v>
      </c>
      <c r="R61" s="182" t="s">
        <v>116</v>
      </c>
      <c r="S61" s="182" t="s">
        <v>116</v>
      </c>
      <c r="T61" s="182" t="s">
        <v>116</v>
      </c>
      <c r="U61" s="182" t="s">
        <v>116</v>
      </c>
      <c r="V61" s="182" t="s">
        <v>116</v>
      </c>
      <c r="W61" s="182" t="s">
        <v>116</v>
      </c>
      <c r="X61" s="182" t="s">
        <v>116</v>
      </c>
      <c r="Y61" s="182" t="s">
        <v>116</v>
      </c>
      <c r="Z61" s="259">
        <v>0.5</v>
      </c>
      <c r="AA61" s="182" t="s">
        <v>116</v>
      </c>
      <c r="AB61" s="246"/>
    </row>
    <row r="62" spans="1:28" s="11" customFormat="1" ht="15.75">
      <c r="A62" s="256" t="s">
        <v>114</v>
      </c>
      <c r="B62" s="270" t="s">
        <v>450</v>
      </c>
      <c r="C62" s="182" t="s">
        <v>116</v>
      </c>
      <c r="D62" s="182" t="s">
        <v>116</v>
      </c>
      <c r="E62" s="182" t="s">
        <v>116</v>
      </c>
      <c r="F62" s="182" t="s">
        <v>116</v>
      </c>
      <c r="G62" s="182" t="s">
        <v>116</v>
      </c>
      <c r="H62" s="182" t="s">
        <v>116</v>
      </c>
      <c r="I62" s="182" t="s">
        <v>116</v>
      </c>
      <c r="J62" s="182" t="s">
        <v>116</v>
      </c>
      <c r="K62" s="182" t="s">
        <v>116</v>
      </c>
      <c r="L62" s="182" t="s">
        <v>116</v>
      </c>
      <c r="M62" s="259" t="s">
        <v>116</v>
      </c>
      <c r="N62" s="182" t="s">
        <v>116</v>
      </c>
      <c r="O62" s="182" t="s">
        <v>116</v>
      </c>
      <c r="P62" s="182" t="s">
        <v>116</v>
      </c>
      <c r="Q62" s="182" t="s">
        <v>116</v>
      </c>
      <c r="R62" s="182" t="s">
        <v>116</v>
      </c>
      <c r="S62" s="182" t="s">
        <v>116</v>
      </c>
      <c r="T62" s="182" t="s">
        <v>116</v>
      </c>
      <c r="U62" s="182" t="s">
        <v>116</v>
      </c>
      <c r="V62" s="182" t="s">
        <v>116</v>
      </c>
      <c r="W62" s="182" t="s">
        <v>116</v>
      </c>
      <c r="X62" s="182" t="s">
        <v>116</v>
      </c>
      <c r="Y62" s="182" t="s">
        <v>116</v>
      </c>
      <c r="Z62" s="259">
        <v>0</v>
      </c>
      <c r="AA62" s="182" t="s">
        <v>116</v>
      </c>
      <c r="AB62" s="246"/>
    </row>
    <row r="63" spans="1:28" s="11" customFormat="1" ht="15.75">
      <c r="A63" s="256" t="s">
        <v>114</v>
      </c>
      <c r="B63" s="270" t="s">
        <v>451</v>
      </c>
      <c r="C63" s="182" t="s">
        <v>116</v>
      </c>
      <c r="D63" s="182" t="s">
        <v>116</v>
      </c>
      <c r="E63" s="182" t="s">
        <v>116</v>
      </c>
      <c r="F63" s="182" t="s">
        <v>116</v>
      </c>
      <c r="G63" s="182" t="s">
        <v>116</v>
      </c>
      <c r="H63" s="182" t="s">
        <v>116</v>
      </c>
      <c r="I63" s="182" t="s">
        <v>116</v>
      </c>
      <c r="J63" s="182" t="s">
        <v>116</v>
      </c>
      <c r="K63" s="182" t="s">
        <v>116</v>
      </c>
      <c r="L63" s="182" t="s">
        <v>116</v>
      </c>
      <c r="M63" s="259" t="s">
        <v>116</v>
      </c>
      <c r="N63" s="182" t="s">
        <v>116</v>
      </c>
      <c r="O63" s="182" t="s">
        <v>116</v>
      </c>
      <c r="P63" s="182" t="s">
        <v>116</v>
      </c>
      <c r="Q63" s="182" t="s">
        <v>116</v>
      </c>
      <c r="R63" s="182" t="s">
        <v>116</v>
      </c>
      <c r="S63" s="182" t="s">
        <v>116</v>
      </c>
      <c r="T63" s="182" t="s">
        <v>116</v>
      </c>
      <c r="U63" s="182" t="s">
        <v>116</v>
      </c>
      <c r="V63" s="182" t="s">
        <v>116</v>
      </c>
      <c r="W63" s="182" t="s">
        <v>116</v>
      </c>
      <c r="X63" s="182" t="s">
        <v>116</v>
      </c>
      <c r="Y63" s="182" t="s">
        <v>116</v>
      </c>
      <c r="Z63" s="259">
        <v>0.198</v>
      </c>
      <c r="AA63" s="182" t="s">
        <v>116</v>
      </c>
      <c r="AB63" s="246"/>
    </row>
    <row r="64" spans="1:28" s="11" customFormat="1" ht="15.75">
      <c r="A64" s="256" t="s">
        <v>114</v>
      </c>
      <c r="B64" s="270" t="s">
        <v>452</v>
      </c>
      <c r="C64" s="182" t="s">
        <v>116</v>
      </c>
      <c r="D64" s="182" t="s">
        <v>116</v>
      </c>
      <c r="E64" s="182" t="s">
        <v>116</v>
      </c>
      <c r="F64" s="182" t="s">
        <v>116</v>
      </c>
      <c r="G64" s="182" t="s">
        <v>116</v>
      </c>
      <c r="H64" s="182" t="s">
        <v>116</v>
      </c>
      <c r="I64" s="182" t="s">
        <v>116</v>
      </c>
      <c r="J64" s="182" t="s">
        <v>116</v>
      </c>
      <c r="K64" s="182" t="s">
        <v>116</v>
      </c>
      <c r="L64" s="182" t="s">
        <v>116</v>
      </c>
      <c r="M64" s="259" t="s">
        <v>116</v>
      </c>
      <c r="N64" s="182" t="s">
        <v>116</v>
      </c>
      <c r="O64" s="182" t="s">
        <v>116</v>
      </c>
      <c r="P64" s="182" t="s">
        <v>116</v>
      </c>
      <c r="Q64" s="182" t="s">
        <v>116</v>
      </c>
      <c r="R64" s="182" t="s">
        <v>116</v>
      </c>
      <c r="S64" s="182" t="s">
        <v>116</v>
      </c>
      <c r="T64" s="182" t="s">
        <v>116</v>
      </c>
      <c r="U64" s="182" t="s">
        <v>116</v>
      </c>
      <c r="V64" s="182" t="s">
        <v>116</v>
      </c>
      <c r="W64" s="182" t="s">
        <v>116</v>
      </c>
      <c r="X64" s="182" t="s">
        <v>116</v>
      </c>
      <c r="Y64" s="182" t="s">
        <v>116</v>
      </c>
      <c r="Z64" s="259">
        <v>0</v>
      </c>
      <c r="AA64" s="182" t="s">
        <v>116</v>
      </c>
      <c r="AB64" s="246"/>
    </row>
    <row r="65" spans="1:28" s="11" customFormat="1" ht="15.75">
      <c r="A65" s="256" t="s">
        <v>114</v>
      </c>
      <c r="B65" s="270" t="s">
        <v>453</v>
      </c>
      <c r="C65" s="182" t="s">
        <v>116</v>
      </c>
      <c r="D65" s="182" t="s">
        <v>116</v>
      </c>
      <c r="E65" s="182" t="s">
        <v>116</v>
      </c>
      <c r="F65" s="182" t="s">
        <v>116</v>
      </c>
      <c r="G65" s="182" t="s">
        <v>116</v>
      </c>
      <c r="H65" s="182" t="s">
        <v>116</v>
      </c>
      <c r="I65" s="182" t="s">
        <v>116</v>
      </c>
      <c r="J65" s="182" t="s">
        <v>116</v>
      </c>
      <c r="K65" s="182" t="s">
        <v>116</v>
      </c>
      <c r="L65" s="182" t="s">
        <v>116</v>
      </c>
      <c r="M65" s="259" t="s">
        <v>116</v>
      </c>
      <c r="N65" s="182" t="s">
        <v>116</v>
      </c>
      <c r="O65" s="182" t="s">
        <v>116</v>
      </c>
      <c r="P65" s="182" t="s">
        <v>116</v>
      </c>
      <c r="Q65" s="182" t="s">
        <v>116</v>
      </c>
      <c r="R65" s="182" t="s">
        <v>116</v>
      </c>
      <c r="S65" s="182" t="s">
        <v>116</v>
      </c>
      <c r="T65" s="182" t="s">
        <v>116</v>
      </c>
      <c r="U65" s="182" t="s">
        <v>116</v>
      </c>
      <c r="V65" s="182" t="s">
        <v>116</v>
      </c>
      <c r="W65" s="182" t="s">
        <v>116</v>
      </c>
      <c r="X65" s="182" t="s">
        <v>116</v>
      </c>
      <c r="Y65" s="182" t="s">
        <v>116</v>
      </c>
      <c r="Z65" s="259">
        <v>0</v>
      </c>
      <c r="AA65" s="182" t="s">
        <v>116</v>
      </c>
      <c r="AB65" s="246"/>
    </row>
    <row r="66" spans="1:27" ht="15.75">
      <c r="A66" s="256" t="s">
        <v>114</v>
      </c>
      <c r="B66" s="270" t="s">
        <v>454</v>
      </c>
      <c r="C66" s="182" t="s">
        <v>116</v>
      </c>
      <c r="D66" s="182" t="s">
        <v>116</v>
      </c>
      <c r="E66" s="182" t="s">
        <v>116</v>
      </c>
      <c r="F66" s="182" t="s">
        <v>116</v>
      </c>
      <c r="G66" s="182" t="s">
        <v>116</v>
      </c>
      <c r="H66" s="182" t="s">
        <v>116</v>
      </c>
      <c r="I66" s="182" t="s">
        <v>116</v>
      </c>
      <c r="J66" s="182" t="s">
        <v>116</v>
      </c>
      <c r="K66" s="182" t="s">
        <v>116</v>
      </c>
      <c r="L66" s="182" t="s">
        <v>116</v>
      </c>
      <c r="M66" s="259" t="s">
        <v>116</v>
      </c>
      <c r="N66" s="182" t="s">
        <v>116</v>
      </c>
      <c r="O66" s="182" t="s">
        <v>116</v>
      </c>
      <c r="P66" s="182" t="s">
        <v>116</v>
      </c>
      <c r="Q66" s="182" t="s">
        <v>116</v>
      </c>
      <c r="R66" s="182" t="s">
        <v>116</v>
      </c>
      <c r="S66" s="182" t="s">
        <v>116</v>
      </c>
      <c r="T66" s="182" t="s">
        <v>116</v>
      </c>
      <c r="U66" s="182" t="s">
        <v>116</v>
      </c>
      <c r="V66" s="182" t="s">
        <v>116</v>
      </c>
      <c r="W66" s="182" t="s">
        <v>116</v>
      </c>
      <c r="X66" s="182" t="s">
        <v>116</v>
      </c>
      <c r="Y66" s="182" t="s">
        <v>116</v>
      </c>
      <c r="Z66" s="259">
        <v>0</v>
      </c>
      <c r="AA66" s="182" t="s">
        <v>116</v>
      </c>
    </row>
    <row r="67" spans="1:27" ht="15.75">
      <c r="A67" s="256" t="s">
        <v>114</v>
      </c>
      <c r="B67" s="270" t="s">
        <v>455</v>
      </c>
      <c r="C67" s="182" t="s">
        <v>116</v>
      </c>
      <c r="D67" s="182" t="s">
        <v>116</v>
      </c>
      <c r="E67" s="182" t="s">
        <v>116</v>
      </c>
      <c r="F67" s="182" t="s">
        <v>116</v>
      </c>
      <c r="G67" s="182" t="s">
        <v>116</v>
      </c>
      <c r="H67" s="182" t="s">
        <v>116</v>
      </c>
      <c r="I67" s="182" t="s">
        <v>116</v>
      </c>
      <c r="J67" s="182" t="s">
        <v>116</v>
      </c>
      <c r="K67" s="182" t="s">
        <v>116</v>
      </c>
      <c r="L67" s="182" t="s">
        <v>116</v>
      </c>
      <c r="M67" s="259" t="s">
        <v>116</v>
      </c>
      <c r="N67" s="182" t="s">
        <v>116</v>
      </c>
      <c r="O67" s="182" t="s">
        <v>116</v>
      </c>
      <c r="P67" s="182" t="s">
        <v>116</v>
      </c>
      <c r="Q67" s="182" t="s">
        <v>116</v>
      </c>
      <c r="R67" s="182" t="s">
        <v>116</v>
      </c>
      <c r="S67" s="182" t="s">
        <v>116</v>
      </c>
      <c r="T67" s="182" t="s">
        <v>116</v>
      </c>
      <c r="U67" s="182" t="s">
        <v>116</v>
      </c>
      <c r="V67" s="182" t="s">
        <v>116</v>
      </c>
      <c r="W67" s="182" t="s">
        <v>116</v>
      </c>
      <c r="X67" s="182" t="s">
        <v>116</v>
      </c>
      <c r="Y67" s="182" t="s">
        <v>116</v>
      </c>
      <c r="Z67" s="259">
        <v>0</v>
      </c>
      <c r="AA67" s="182" t="s">
        <v>116</v>
      </c>
    </row>
    <row r="68" spans="1:27" ht="16.5" hidden="1" thickBot="1">
      <c r="A68" s="27"/>
      <c r="B68" s="32"/>
      <c r="C68" s="3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6.5" hidden="1" thickBot="1">
      <c r="A69" s="23"/>
      <c r="B69" s="30"/>
      <c r="C69" s="3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6.5" hidden="1" thickBot="1">
      <c r="A70" s="26"/>
      <c r="B70" s="31"/>
      <c r="C70" s="38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6.5" hidden="1" thickBot="1">
      <c r="A71" s="26"/>
      <c r="B71" s="31"/>
      <c r="C71" s="3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6.5" hidden="1" thickBot="1">
      <c r="A72" s="26"/>
      <c r="B72" s="31"/>
      <c r="C72" s="38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6.5" hidden="1" thickBot="1">
      <c r="A73" s="26"/>
      <c r="B73" s="31"/>
      <c r="C73" s="38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6.5" hidden="1" thickBot="1">
      <c r="A74" s="26"/>
      <c r="B74" s="31"/>
      <c r="C74" s="38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6.5" hidden="1" thickBot="1">
      <c r="A75" s="26"/>
      <c r="B75" s="31"/>
      <c r="C75" s="38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6.5" hidden="1" thickBot="1">
      <c r="A76" s="26"/>
      <c r="B76" s="31"/>
      <c r="C76" s="38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6.5" hidden="1" thickBot="1">
      <c r="A77" s="26"/>
      <c r="B77" s="31"/>
      <c r="C77" s="38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6.5" hidden="1" thickBot="1">
      <c r="A78" s="26"/>
      <c r="B78" s="31"/>
      <c r="C78" s="38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6.5" hidden="1" thickBot="1">
      <c r="A79" s="26"/>
      <c r="B79" s="31"/>
      <c r="C79" s="38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6.5" hidden="1" thickBot="1">
      <c r="A80" s="26"/>
      <c r="B80" s="31"/>
      <c r="C80" s="3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6.5" hidden="1" thickBot="1">
      <c r="A81" s="26"/>
      <c r="B81" s="31"/>
      <c r="C81" s="38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6.5" hidden="1" thickBot="1">
      <c r="A82" s="26"/>
      <c r="B82" s="31"/>
      <c r="C82" s="38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6.5" hidden="1" thickBot="1">
      <c r="A83" s="23"/>
      <c r="B83" s="30"/>
      <c r="C83" s="37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6.5" hidden="1" thickBot="1">
      <c r="A84" s="26"/>
      <c r="B84" s="31"/>
      <c r="C84" s="3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6.5" hidden="1" thickBot="1">
      <c r="A85" s="26"/>
      <c r="B85" s="31"/>
      <c r="C85" s="3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6.5" hidden="1" thickBot="1">
      <c r="A86" s="26"/>
      <c r="B86" s="31"/>
      <c r="C86" s="3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6.5" hidden="1" thickBot="1">
      <c r="A87" s="26"/>
      <c r="B87" s="31"/>
      <c r="C87" s="3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6.5" hidden="1" thickBot="1">
      <c r="A88" s="23"/>
      <c r="B88" s="30"/>
      <c r="C88" s="37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6.5" hidden="1" thickBot="1">
      <c r="A89" s="26"/>
      <c r="B89" s="31"/>
      <c r="C89" s="38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6.5" hidden="1" thickBot="1">
      <c r="A90" s="26"/>
      <c r="B90" s="31"/>
      <c r="C90" s="3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6.5" hidden="1" thickBot="1">
      <c r="A91" s="26"/>
      <c r="B91" s="31"/>
      <c r="C91" s="3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6.5" hidden="1" thickBot="1">
      <c r="A92" s="26"/>
      <c r="B92" s="31"/>
      <c r="C92" s="3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6.5" hidden="1" thickBot="1">
      <c r="A93" s="23"/>
      <c r="B93" s="30"/>
      <c r="C93" s="37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6.5" hidden="1" thickBot="1">
      <c r="A94" s="26"/>
      <c r="B94" s="31"/>
      <c r="C94" s="38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6.5" hidden="1" thickBot="1">
      <c r="A95" s="26"/>
      <c r="B95" s="31"/>
      <c r="C95" s="38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6.5" hidden="1" thickBot="1">
      <c r="A96" s="26"/>
      <c r="B96" s="31"/>
      <c r="C96" s="38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6.5" hidden="1" thickBot="1">
      <c r="A97" s="23"/>
      <c r="B97" s="30"/>
      <c r="C97" s="37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6.5" hidden="1" thickBot="1">
      <c r="A98" s="26"/>
      <c r="B98" s="31"/>
      <c r="C98" s="38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6.5" hidden="1" thickBot="1">
      <c r="A99" s="26"/>
      <c r="B99" s="31"/>
      <c r="C99" s="38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6.5" hidden="1" thickBot="1">
      <c r="A100" s="26"/>
      <c r="B100" s="31"/>
      <c r="C100" s="38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6.5" hidden="1" thickBot="1">
      <c r="A101" s="26"/>
      <c r="B101" s="31"/>
      <c r="C101" s="38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6.5" hidden="1" thickBot="1">
      <c r="A102" s="23"/>
      <c r="B102" s="30"/>
      <c r="C102" s="37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6.5" hidden="1" thickBot="1">
      <c r="A103" s="23"/>
      <c r="B103" s="30"/>
      <c r="C103" s="3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6.5" hidden="1" thickBot="1">
      <c r="A104" s="27"/>
      <c r="B104" s="32"/>
      <c r="C104" s="3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:27" ht="16.5" hidden="1" thickBot="1">
      <c r="A105" s="23"/>
      <c r="B105" s="30"/>
      <c r="C105" s="3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6.5" hidden="1" thickBot="1">
      <c r="A106" s="26"/>
      <c r="B106" s="31"/>
      <c r="C106" s="38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6.5" hidden="1" thickBot="1">
      <c r="A107" s="26"/>
      <c r="B107" s="31"/>
      <c r="C107" s="38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6.5" hidden="1" thickBot="1">
      <c r="A108" s="26"/>
      <c r="B108" s="31"/>
      <c r="C108" s="38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6.5" hidden="1" thickBot="1">
      <c r="A109" s="26"/>
      <c r="B109" s="31"/>
      <c r="C109" s="38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6.5" hidden="1" thickBot="1">
      <c r="A110" s="26"/>
      <c r="B110" s="31"/>
      <c r="C110" s="38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6.5" hidden="1" thickBot="1">
      <c r="A111" s="23"/>
      <c r="B111" s="30"/>
      <c r="C111" s="37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6.5" hidden="1" thickBot="1">
      <c r="A112" s="26"/>
      <c r="B112" s="31"/>
      <c r="C112" s="38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6.5" hidden="1" thickBot="1">
      <c r="A113" s="26"/>
      <c r="B113" s="31"/>
      <c r="C113" s="38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6.5" hidden="1" thickBot="1">
      <c r="A114" s="26"/>
      <c r="B114" s="31"/>
      <c r="C114" s="38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6.5" hidden="1" thickBot="1">
      <c r="A115" s="26"/>
      <c r="B115" s="31"/>
      <c r="C115" s="38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6.5" hidden="1" thickBot="1">
      <c r="A116" s="26"/>
      <c r="B116" s="31"/>
      <c r="C116" s="38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6.5" hidden="1" thickBot="1">
      <c r="A117" s="26"/>
      <c r="B117" s="31"/>
      <c r="C117" s="38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6.5" hidden="1" thickBot="1">
      <c r="A118" s="23"/>
      <c r="B118" s="30"/>
      <c r="C118" s="37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6.5" hidden="1" thickBot="1">
      <c r="A119" s="26"/>
      <c r="B119" s="31"/>
      <c r="C119" s="38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6.5" hidden="1" thickBot="1">
      <c r="A120" s="26"/>
      <c r="B120" s="31"/>
      <c r="C120" s="38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6.5" hidden="1" thickBot="1">
      <c r="A121" s="26"/>
      <c r="B121" s="31"/>
      <c r="C121" s="3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6.5" hidden="1" thickBot="1">
      <c r="A122" s="26"/>
      <c r="B122" s="31"/>
      <c r="C122" s="38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6.5" hidden="1" thickBot="1">
      <c r="A123" s="26"/>
      <c r="B123" s="31"/>
      <c r="C123" s="38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6.5" hidden="1" thickBot="1">
      <c r="A124" s="26"/>
      <c r="B124" s="31"/>
      <c r="C124" s="38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6.5" hidden="1" thickBot="1">
      <c r="A125" s="23"/>
      <c r="B125" s="30"/>
      <c r="C125" s="37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6.5" hidden="1" thickBot="1">
      <c r="A126" s="23"/>
      <c r="B126" s="30"/>
      <c r="C126" s="37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6.5" hidden="1" thickBot="1">
      <c r="A127" s="23"/>
      <c r="B127" s="30"/>
      <c r="C127" s="37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5.75" hidden="1">
      <c r="A128" s="12"/>
      <c r="B128" s="13"/>
      <c r="C128" s="35"/>
      <c r="D128" s="14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6.5" hidden="1" thickBot="1">
      <c r="A129" s="22"/>
      <c r="B129" s="29"/>
      <c r="C129" s="3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6.5" hidden="1" thickBot="1">
      <c r="A130" s="23"/>
      <c r="B130" s="30"/>
      <c r="C130" s="3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6.5" hidden="1" thickBot="1">
      <c r="A131" s="24"/>
      <c r="B131" s="31"/>
      <c r="C131" s="3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6.5" hidden="1" thickBot="1">
      <c r="A132" s="24"/>
      <c r="B132" s="31"/>
      <c r="C132" s="3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6.5" hidden="1" thickBot="1">
      <c r="A133" s="24"/>
      <c r="B133" s="31"/>
      <c r="C133" s="3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6.5" hidden="1" thickBot="1">
      <c r="A134" s="24"/>
      <c r="B134" s="31"/>
      <c r="C134" s="3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6.5" hidden="1" thickBot="1">
      <c r="A135" s="24"/>
      <c r="B135" s="31"/>
      <c r="C135" s="3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6.5" hidden="1" thickBot="1">
      <c r="A136" s="24"/>
      <c r="B136" s="31"/>
      <c r="C136" s="3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6.5" hidden="1" thickBot="1">
      <c r="A137" s="24"/>
      <c r="B137" s="31"/>
      <c r="C137" s="3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6.5" hidden="1" thickBot="1">
      <c r="A138" s="24"/>
      <c r="B138" s="31"/>
      <c r="C138" s="3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6.5" hidden="1" thickBot="1">
      <c r="A139" s="24"/>
      <c r="B139" s="31"/>
      <c r="C139" s="3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6.5" hidden="1" thickBot="1">
      <c r="A140" s="24"/>
      <c r="B140" s="31"/>
      <c r="C140" s="3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6.5" hidden="1" thickBot="1">
      <c r="A141" s="24"/>
      <c r="B141" s="31"/>
      <c r="C141" s="3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6.5" hidden="1" thickBot="1">
      <c r="A142" s="24"/>
      <c r="B142" s="31"/>
      <c r="C142" s="3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6.5" hidden="1" thickBot="1">
      <c r="A143" s="24"/>
      <c r="B143" s="31"/>
      <c r="C143" s="3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6.5" hidden="1" thickBot="1">
      <c r="A144" s="24"/>
      <c r="B144" s="31"/>
      <c r="C144" s="3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6.5" hidden="1" thickBot="1">
      <c r="A145" s="24"/>
      <c r="B145" s="31"/>
      <c r="C145" s="3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6.5" hidden="1" thickBot="1">
      <c r="A146" s="24"/>
      <c r="B146" s="31"/>
      <c r="C146" s="3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6.5" hidden="1" thickBot="1">
      <c r="A147" s="24"/>
      <c r="B147" s="31"/>
      <c r="C147" s="3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6.5" hidden="1" thickBot="1">
      <c r="A148" s="24"/>
      <c r="B148" s="31"/>
      <c r="C148" s="3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6.5" hidden="1" thickBot="1">
      <c r="A149" s="24"/>
      <c r="B149" s="31"/>
      <c r="C149" s="3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6.5" hidden="1" thickBot="1">
      <c r="A150" s="23"/>
      <c r="B150" s="30"/>
      <c r="C150" s="3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6.5" hidden="1" thickBot="1">
      <c r="A151" s="24"/>
      <c r="B151" s="31"/>
      <c r="C151" s="3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6.5" hidden="1" thickBot="1">
      <c r="A152" s="24"/>
      <c r="B152" s="31"/>
      <c r="C152" s="3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6.5" hidden="1" thickBot="1">
      <c r="A153" s="24"/>
      <c r="B153" s="31"/>
      <c r="C153" s="3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6.5" hidden="1" thickBot="1">
      <c r="A154" s="24"/>
      <c r="B154" s="31"/>
      <c r="C154" s="4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5.75" hidden="1">
      <c r="A155" s="44"/>
      <c r="B155" s="33"/>
      <c r="C155" s="45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8" s="11" customFormat="1" ht="15.75" hidden="1">
      <c r="A156" s="46"/>
      <c r="B156" s="53"/>
      <c r="C156" s="39"/>
      <c r="D156" s="54"/>
      <c r="E156" s="54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246"/>
    </row>
    <row r="157" spans="1:28" s="11" customFormat="1" ht="15.75" hidden="1">
      <c r="A157" s="46"/>
      <c r="B157" s="53"/>
      <c r="C157" s="39"/>
      <c r="D157" s="54"/>
      <c r="E157" s="54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246"/>
    </row>
    <row r="158" spans="1:28" s="11" customFormat="1" ht="15.75" hidden="1">
      <c r="A158" s="46"/>
      <c r="B158" s="53"/>
      <c r="C158" s="39"/>
      <c r="D158" s="54"/>
      <c r="E158" s="54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246"/>
    </row>
    <row r="159" spans="1:27" ht="16.5" hidden="1" thickBot="1">
      <c r="A159" s="24"/>
      <c r="B159" s="31"/>
      <c r="C159" s="38"/>
      <c r="D159" s="9"/>
      <c r="E159" s="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ht="16.5" hidden="1" thickBot="1">
      <c r="A160" s="24"/>
      <c r="B160" s="31"/>
      <c r="C160" s="38"/>
      <c r="D160" s="9"/>
      <c r="E160" s="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ht="16.5" hidden="1" thickBot="1">
      <c r="A161" s="24"/>
      <c r="B161" s="31"/>
      <c r="C161" s="3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6.5" hidden="1" thickBot="1">
      <c r="A162" s="26"/>
      <c r="B162" s="31"/>
      <c r="C162" s="38"/>
      <c r="D162" s="9"/>
      <c r="E162" s="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ht="16.5" hidden="1" thickBot="1">
      <c r="A163" s="26"/>
      <c r="B163" s="31"/>
      <c r="C163" s="3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6.5" hidden="1" thickBot="1">
      <c r="A164" s="23"/>
      <c r="B164" s="30"/>
      <c r="C164" s="37"/>
      <c r="D164" s="8"/>
      <c r="E164" s="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6.5" hidden="1" thickBot="1">
      <c r="A165" s="26"/>
      <c r="B165" s="31"/>
      <c r="C165" s="3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6.5" hidden="1" thickBot="1">
      <c r="A166" s="26"/>
      <c r="B166" s="31"/>
      <c r="C166" s="3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6.5" hidden="1" thickBot="1">
      <c r="A167" s="26"/>
      <c r="B167" s="31"/>
      <c r="C167" s="3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6.5" hidden="1" thickBot="1">
      <c r="A168" s="26"/>
      <c r="B168" s="31"/>
      <c r="C168" s="3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6.5" hidden="1" thickBot="1">
      <c r="A169" s="26"/>
      <c r="B169" s="31"/>
      <c r="C169" s="3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6.5" hidden="1" thickBot="1">
      <c r="A170" s="27"/>
      <c r="B170" s="32"/>
      <c r="C170" s="36"/>
      <c r="D170" s="16"/>
      <c r="E170" s="16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ht="16.5" hidden="1" thickBot="1">
      <c r="A171" s="23"/>
      <c r="B171" s="30"/>
      <c r="C171" s="37"/>
      <c r="D171" s="8"/>
      <c r="E171" s="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6.5" hidden="1" thickBot="1">
      <c r="A172" s="26"/>
      <c r="B172" s="31"/>
      <c r="C172" s="38"/>
      <c r="D172" s="9"/>
      <c r="E172" s="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6.5" hidden="1" thickBot="1">
      <c r="A173" s="26"/>
      <c r="B173" s="31"/>
      <c r="C173" s="38"/>
      <c r="D173" s="9"/>
      <c r="E173" s="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6.5" hidden="1" thickBot="1">
      <c r="A174" s="26"/>
      <c r="B174" s="31"/>
      <c r="C174" s="38"/>
      <c r="D174" s="9"/>
      <c r="E174" s="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6.5" hidden="1" thickBot="1">
      <c r="A175" s="26"/>
      <c r="B175" s="31"/>
      <c r="C175" s="38"/>
      <c r="D175" s="9"/>
      <c r="E175" s="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6.5" hidden="1" thickBot="1">
      <c r="A176" s="26"/>
      <c r="B176" s="31"/>
      <c r="C176" s="38"/>
      <c r="D176" s="9"/>
      <c r="E176" s="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6.5" hidden="1" thickBot="1">
      <c r="A177" s="26"/>
      <c r="B177" s="31"/>
      <c r="C177" s="38"/>
      <c r="D177" s="9"/>
      <c r="E177" s="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6.5" hidden="1" thickBot="1">
      <c r="A178" s="26"/>
      <c r="B178" s="31"/>
      <c r="C178" s="38"/>
      <c r="D178" s="9"/>
      <c r="E178" s="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6.5" hidden="1" thickBot="1">
      <c r="A179" s="26"/>
      <c r="B179" s="31"/>
      <c r="C179" s="38"/>
      <c r="D179" s="9"/>
      <c r="E179" s="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6.5" hidden="1" thickBot="1">
      <c r="A180" s="26"/>
      <c r="B180" s="31"/>
      <c r="C180" s="38"/>
      <c r="D180" s="9"/>
      <c r="E180" s="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6.5" hidden="1" thickBot="1">
      <c r="A181" s="26"/>
      <c r="B181" s="31"/>
      <c r="C181" s="38"/>
      <c r="D181" s="9"/>
      <c r="E181" s="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6.5" hidden="1" thickBot="1">
      <c r="A182" s="26"/>
      <c r="B182" s="31"/>
      <c r="C182" s="38"/>
      <c r="D182" s="9"/>
      <c r="E182" s="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6.5" hidden="1" thickBot="1">
      <c r="A183" s="26"/>
      <c r="B183" s="31"/>
      <c r="C183" s="38"/>
      <c r="D183" s="9"/>
      <c r="E183" s="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6.5" hidden="1" thickBot="1">
      <c r="A184" s="26"/>
      <c r="B184" s="31"/>
      <c r="C184" s="38"/>
      <c r="D184" s="9"/>
      <c r="E184" s="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6.5" hidden="1" thickBot="1">
      <c r="A185" s="23"/>
      <c r="B185" s="30"/>
      <c r="C185" s="37"/>
      <c r="D185" s="8"/>
      <c r="E185" s="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6.5" hidden="1" thickBot="1">
      <c r="A186" s="26"/>
      <c r="B186" s="31"/>
      <c r="C186" s="38"/>
      <c r="D186" s="9"/>
      <c r="E186" s="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6.5" hidden="1" thickBot="1">
      <c r="A187" s="26"/>
      <c r="B187" s="31"/>
      <c r="C187" s="38"/>
      <c r="D187" s="9"/>
      <c r="E187" s="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6.5" hidden="1" thickBot="1">
      <c r="A188" s="26"/>
      <c r="B188" s="31"/>
      <c r="C188" s="38"/>
      <c r="D188" s="9"/>
      <c r="E188" s="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6.5" hidden="1" thickBot="1">
      <c r="A189" s="26"/>
      <c r="B189" s="31"/>
      <c r="C189" s="38"/>
      <c r="D189" s="9"/>
      <c r="E189" s="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6.5" hidden="1" thickBot="1">
      <c r="A190" s="23"/>
      <c r="B190" s="30"/>
      <c r="C190" s="37"/>
      <c r="D190" s="8"/>
      <c r="E190" s="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6.5" hidden="1" thickBot="1">
      <c r="A191" s="26"/>
      <c r="B191" s="31"/>
      <c r="C191" s="38"/>
      <c r="D191" s="9"/>
      <c r="E191" s="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6.5" hidden="1" thickBot="1">
      <c r="A192" s="26"/>
      <c r="B192" s="31"/>
      <c r="C192" s="38"/>
      <c r="D192" s="9"/>
      <c r="E192" s="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6.5" hidden="1" thickBot="1">
      <c r="A193" s="26"/>
      <c r="B193" s="31"/>
      <c r="C193" s="38"/>
      <c r="D193" s="9"/>
      <c r="E193" s="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6.5" hidden="1" thickBot="1">
      <c r="A194" s="26"/>
      <c r="B194" s="31"/>
      <c r="C194" s="38"/>
      <c r="D194" s="9"/>
      <c r="E194" s="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6.5" hidden="1" thickBot="1">
      <c r="A195" s="23"/>
      <c r="B195" s="30"/>
      <c r="C195" s="37"/>
      <c r="D195" s="8"/>
      <c r="E195" s="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6.5" hidden="1" thickBot="1">
      <c r="A196" s="26"/>
      <c r="B196" s="31"/>
      <c r="C196" s="38"/>
      <c r="D196" s="9"/>
      <c r="E196" s="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6.5" hidden="1" thickBot="1">
      <c r="A197" s="26"/>
      <c r="B197" s="31"/>
      <c r="C197" s="38"/>
      <c r="D197" s="9"/>
      <c r="E197" s="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6.5" hidden="1" thickBot="1">
      <c r="A198" s="26"/>
      <c r="B198" s="31"/>
      <c r="C198" s="38"/>
      <c r="D198" s="9"/>
      <c r="E198" s="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6.5" hidden="1" thickBot="1">
      <c r="A199" s="23"/>
      <c r="B199" s="30"/>
      <c r="C199" s="37"/>
      <c r="D199" s="8"/>
      <c r="E199" s="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6.5" hidden="1" thickBot="1">
      <c r="A200" s="26"/>
      <c r="B200" s="31"/>
      <c r="C200" s="38"/>
      <c r="D200" s="9"/>
      <c r="E200" s="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6.5" hidden="1" thickBot="1">
      <c r="A201" s="26"/>
      <c r="B201" s="31"/>
      <c r="C201" s="38"/>
      <c r="D201" s="9"/>
      <c r="E201" s="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6.5" hidden="1" thickBot="1">
      <c r="A202" s="26"/>
      <c r="B202" s="31"/>
      <c r="C202" s="38"/>
      <c r="D202" s="9"/>
      <c r="E202" s="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6.5" hidden="1" thickBot="1">
      <c r="A203" s="26"/>
      <c r="B203" s="31"/>
      <c r="C203" s="38"/>
      <c r="D203" s="9"/>
      <c r="E203" s="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6.5" hidden="1" thickBot="1">
      <c r="A204" s="23"/>
      <c r="B204" s="30"/>
      <c r="C204" s="37"/>
      <c r="D204" s="8"/>
      <c r="E204" s="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6.5" hidden="1" thickBot="1">
      <c r="A205" s="23"/>
      <c r="B205" s="30"/>
      <c r="C205" s="37"/>
      <c r="D205" s="8"/>
      <c r="E205" s="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6.5" hidden="1" thickBot="1">
      <c r="A206" s="27"/>
      <c r="B206" s="32"/>
      <c r="C206" s="36"/>
      <c r="D206" s="16"/>
      <c r="E206" s="16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ht="16.5" hidden="1" thickBot="1">
      <c r="A207" s="23"/>
      <c r="B207" s="30"/>
      <c r="C207" s="37"/>
      <c r="D207" s="8"/>
      <c r="E207" s="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6.5" hidden="1" thickBot="1">
      <c r="A208" s="26"/>
      <c r="B208" s="31"/>
      <c r="C208" s="38"/>
      <c r="D208" s="9"/>
      <c r="E208" s="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6.5" hidden="1" thickBot="1">
      <c r="A209" s="26"/>
      <c r="B209" s="31"/>
      <c r="C209" s="38"/>
      <c r="D209" s="9"/>
      <c r="E209" s="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6.5" hidden="1" thickBot="1">
      <c r="A210" s="26"/>
      <c r="B210" s="31"/>
      <c r="C210" s="38"/>
      <c r="D210" s="9"/>
      <c r="E210" s="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6.5" hidden="1" thickBot="1">
      <c r="A211" s="26"/>
      <c r="B211" s="31"/>
      <c r="C211" s="38"/>
      <c r="D211" s="9"/>
      <c r="E211" s="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6.5" hidden="1" thickBot="1">
      <c r="A212" s="26"/>
      <c r="B212" s="31"/>
      <c r="C212" s="38"/>
      <c r="D212" s="9"/>
      <c r="E212" s="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6.5" hidden="1" thickBot="1">
      <c r="A213" s="23"/>
      <c r="B213" s="30"/>
      <c r="C213" s="37"/>
      <c r="D213" s="8"/>
      <c r="E213" s="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6.5" hidden="1" thickBot="1">
      <c r="A214" s="26"/>
      <c r="B214" s="31"/>
      <c r="C214" s="38"/>
      <c r="D214" s="9"/>
      <c r="E214" s="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6.5" hidden="1" thickBot="1">
      <c r="A215" s="26"/>
      <c r="B215" s="31"/>
      <c r="C215" s="38"/>
      <c r="D215" s="9"/>
      <c r="E215" s="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6.5" hidden="1" thickBot="1">
      <c r="A216" s="26"/>
      <c r="B216" s="31"/>
      <c r="C216" s="38"/>
      <c r="D216" s="9"/>
      <c r="E216" s="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6.5" hidden="1" thickBot="1">
      <c r="A217" s="26"/>
      <c r="B217" s="31"/>
      <c r="C217" s="38"/>
      <c r="D217" s="9"/>
      <c r="E217" s="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6.5" hidden="1" thickBot="1">
      <c r="A218" s="26"/>
      <c r="B218" s="31"/>
      <c r="C218" s="38"/>
      <c r="D218" s="9"/>
      <c r="E218" s="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6.5" hidden="1" thickBot="1">
      <c r="A219" s="26"/>
      <c r="B219" s="31"/>
      <c r="C219" s="38"/>
      <c r="D219" s="9"/>
      <c r="E219" s="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6.5" hidden="1" thickBot="1">
      <c r="A220" s="23"/>
      <c r="B220" s="30"/>
      <c r="C220" s="37"/>
      <c r="D220" s="8"/>
      <c r="E220" s="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6.5" hidden="1" thickBot="1">
      <c r="A221" s="26"/>
      <c r="B221" s="31"/>
      <c r="C221" s="38"/>
      <c r="D221" s="9"/>
      <c r="E221" s="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6.5" hidden="1" thickBot="1">
      <c r="A222" s="26"/>
      <c r="B222" s="31"/>
      <c r="C222" s="38"/>
      <c r="D222" s="9"/>
      <c r="E222" s="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6.5" hidden="1" thickBot="1">
      <c r="A223" s="26"/>
      <c r="B223" s="31"/>
      <c r="C223" s="38"/>
      <c r="D223" s="9"/>
      <c r="E223" s="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6.5" hidden="1" thickBot="1">
      <c r="A224" s="26"/>
      <c r="B224" s="31"/>
      <c r="C224" s="38"/>
      <c r="D224" s="9"/>
      <c r="E224" s="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6.5" hidden="1" thickBot="1">
      <c r="A225" s="26"/>
      <c r="B225" s="31"/>
      <c r="C225" s="38"/>
      <c r="D225" s="9"/>
      <c r="E225" s="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6.5" hidden="1" thickBot="1">
      <c r="A226" s="26"/>
      <c r="B226" s="31"/>
      <c r="C226" s="38"/>
      <c r="D226" s="9"/>
      <c r="E226" s="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6.5" hidden="1" thickBot="1">
      <c r="A227" s="23"/>
      <c r="B227" s="30"/>
      <c r="C227" s="37"/>
      <c r="D227" s="8"/>
      <c r="E227" s="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6.5" hidden="1" thickBot="1">
      <c r="A228" s="23"/>
      <c r="B228" s="30"/>
      <c r="C228" s="37"/>
      <c r="D228" s="8"/>
      <c r="E228" s="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6.5" hidden="1" thickBot="1">
      <c r="A229" s="23"/>
      <c r="B229" s="30"/>
      <c r="C229" s="37"/>
      <c r="D229" s="8"/>
      <c r="E229" s="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5.75" hidden="1">
      <c r="A230" s="12"/>
      <c r="B230" s="13"/>
      <c r="C230" s="35"/>
      <c r="D230" s="14"/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6.5" hidden="1" thickBot="1">
      <c r="A231" s="22"/>
      <c r="B231" s="29"/>
      <c r="C231" s="3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6.5" hidden="1" thickBot="1">
      <c r="A232" s="23"/>
      <c r="B232" s="30"/>
      <c r="C232" s="3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6.5" hidden="1" thickBot="1">
      <c r="A233" s="24"/>
      <c r="B233" s="31"/>
      <c r="C233" s="3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6.5" hidden="1" thickBot="1">
      <c r="A234" s="24"/>
      <c r="B234" s="31"/>
      <c r="C234" s="3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6.5" hidden="1" thickBot="1">
      <c r="A235" s="24"/>
      <c r="B235" s="31"/>
      <c r="C235" s="3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6.5" hidden="1" thickBot="1">
      <c r="A236" s="24"/>
      <c r="B236" s="31"/>
      <c r="C236" s="3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6.5" hidden="1" thickBot="1">
      <c r="A237" s="24"/>
      <c r="B237" s="31"/>
      <c r="C237" s="3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6.5" hidden="1" thickBot="1">
      <c r="A238" s="24"/>
      <c r="B238" s="31"/>
      <c r="C238" s="3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6.5" hidden="1" thickBot="1">
      <c r="A239" s="24"/>
      <c r="B239" s="31"/>
      <c r="C239" s="3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6.5" hidden="1" thickBot="1">
      <c r="A240" s="24"/>
      <c r="B240" s="31"/>
      <c r="C240" s="3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6.5" hidden="1" thickBot="1">
      <c r="A241" s="24"/>
      <c r="B241" s="31"/>
      <c r="C241" s="3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6.5" hidden="1" thickBot="1">
      <c r="A242" s="24"/>
      <c r="B242" s="31"/>
      <c r="C242" s="3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6.5" hidden="1" thickBot="1">
      <c r="A243" s="24"/>
      <c r="B243" s="31"/>
      <c r="C243" s="3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6.5" hidden="1" thickBot="1">
      <c r="A244" s="24"/>
      <c r="B244" s="31"/>
      <c r="C244" s="3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6.5" hidden="1" thickBot="1">
      <c r="A245" s="24"/>
      <c r="B245" s="31"/>
      <c r="C245" s="3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6.5" hidden="1" thickBot="1">
      <c r="A246" s="24"/>
      <c r="B246" s="31"/>
      <c r="C246" s="3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6.5" hidden="1" thickBot="1">
      <c r="A247" s="24"/>
      <c r="B247" s="31"/>
      <c r="C247" s="3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6.5" hidden="1" thickBot="1">
      <c r="A248" s="24"/>
      <c r="B248" s="31"/>
      <c r="C248" s="3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6.5" hidden="1" thickBot="1">
      <c r="A249" s="24"/>
      <c r="B249" s="31"/>
      <c r="C249" s="3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6.5" hidden="1" thickBot="1">
      <c r="A250" s="24"/>
      <c r="B250" s="31"/>
      <c r="C250" s="3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6.5" hidden="1" thickBot="1">
      <c r="A251" s="24"/>
      <c r="B251" s="31"/>
      <c r="C251" s="3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6.5" hidden="1" thickBot="1">
      <c r="A252" s="23"/>
      <c r="B252" s="30"/>
      <c r="C252" s="3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6.5" hidden="1" thickBot="1">
      <c r="A253" s="24"/>
      <c r="B253" s="31"/>
      <c r="C253" s="3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6.5" hidden="1" thickBot="1">
      <c r="A254" s="24"/>
      <c r="B254" s="31"/>
      <c r="C254" s="3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6.5" hidden="1" thickBot="1">
      <c r="A255" s="24"/>
      <c r="B255" s="31"/>
      <c r="C255" s="3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6.5" hidden="1" thickBot="1">
      <c r="A256" s="24"/>
      <c r="B256" s="33"/>
      <c r="C256" s="43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15.75" hidden="1">
      <c r="A257" s="55"/>
      <c r="B257" s="56"/>
      <c r="C257" s="57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1:27" ht="16.5" hidden="1" thickBot="1">
      <c r="A258" s="24"/>
      <c r="B258" s="31"/>
      <c r="C258" s="3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6.5" hidden="1" thickBot="1">
      <c r="A259" s="24"/>
      <c r="B259" s="31"/>
      <c r="C259" s="3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8" s="11" customFormat="1" ht="16.5" hidden="1" thickBot="1">
      <c r="A260" s="25"/>
      <c r="B260" s="49"/>
      <c r="C260" s="58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246"/>
    </row>
    <row r="261" spans="1:27" ht="16.5" hidden="1" thickBot="1">
      <c r="A261" s="24"/>
      <c r="B261" s="31"/>
      <c r="C261" s="3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6.5" hidden="1" thickBot="1">
      <c r="A262" s="26"/>
      <c r="B262" s="31"/>
      <c r="C262" s="3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6.5" hidden="1" thickBot="1">
      <c r="A263" s="26"/>
      <c r="B263" s="31"/>
      <c r="C263" s="3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6.5" hidden="1" thickBot="1">
      <c r="A264" s="23"/>
      <c r="B264" s="30"/>
      <c r="C264" s="37"/>
      <c r="D264" s="8"/>
      <c r="E264" s="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6.5" hidden="1" thickBot="1">
      <c r="A265" s="26"/>
      <c r="B265" s="31"/>
      <c r="C265" s="3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6.5" hidden="1" thickBot="1">
      <c r="A266" s="26"/>
      <c r="B266" s="31"/>
      <c r="C266" s="3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6.5" hidden="1" thickBot="1">
      <c r="A267" s="26"/>
      <c r="B267" s="31"/>
      <c r="C267" s="3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6.5" hidden="1" thickBot="1">
      <c r="A268" s="26"/>
      <c r="B268" s="31"/>
      <c r="C268" s="3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6.5" hidden="1" thickBot="1">
      <c r="A269" s="26"/>
      <c r="B269" s="31"/>
      <c r="C269" s="3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6.5" hidden="1" thickBot="1">
      <c r="A270" s="27"/>
      <c r="B270" s="32"/>
      <c r="C270" s="36"/>
      <c r="D270" s="16"/>
      <c r="E270" s="16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:27" ht="16.5" hidden="1" thickBot="1">
      <c r="A271" s="23"/>
      <c r="B271" s="30"/>
      <c r="C271" s="37"/>
      <c r="D271" s="8"/>
      <c r="E271" s="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6.5" hidden="1" thickBot="1">
      <c r="A272" s="26"/>
      <c r="B272" s="31"/>
      <c r="C272" s="38"/>
      <c r="D272" s="9"/>
      <c r="E272" s="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6.5" hidden="1" thickBot="1">
      <c r="A273" s="26"/>
      <c r="B273" s="31"/>
      <c r="C273" s="38"/>
      <c r="D273" s="9"/>
      <c r="E273" s="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6.5" hidden="1" thickBot="1">
      <c r="A274" s="26"/>
      <c r="B274" s="31"/>
      <c r="C274" s="38"/>
      <c r="D274" s="9"/>
      <c r="E274" s="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6.5" hidden="1" thickBot="1">
      <c r="A275" s="26"/>
      <c r="B275" s="31"/>
      <c r="C275" s="38"/>
      <c r="D275" s="9"/>
      <c r="E275" s="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6.5" hidden="1" thickBot="1">
      <c r="A276" s="26"/>
      <c r="B276" s="31"/>
      <c r="C276" s="38"/>
      <c r="D276" s="9"/>
      <c r="E276" s="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6.5" hidden="1" thickBot="1">
      <c r="A277" s="26"/>
      <c r="B277" s="31"/>
      <c r="C277" s="38"/>
      <c r="D277" s="9"/>
      <c r="E277" s="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6.5" hidden="1" thickBot="1">
      <c r="A278" s="26"/>
      <c r="B278" s="31"/>
      <c r="C278" s="38"/>
      <c r="D278" s="9"/>
      <c r="E278" s="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6.5" hidden="1" thickBot="1">
      <c r="A279" s="26"/>
      <c r="B279" s="31"/>
      <c r="C279" s="38"/>
      <c r="D279" s="9"/>
      <c r="E279" s="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6.5" hidden="1" thickBot="1">
      <c r="A280" s="26"/>
      <c r="B280" s="31"/>
      <c r="C280" s="38"/>
      <c r="D280" s="9"/>
      <c r="E280" s="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6.5" hidden="1" thickBot="1">
      <c r="A281" s="26"/>
      <c r="B281" s="31"/>
      <c r="C281" s="38"/>
      <c r="D281" s="9"/>
      <c r="E281" s="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6.5" hidden="1" thickBot="1">
      <c r="A282" s="26"/>
      <c r="B282" s="31"/>
      <c r="C282" s="38"/>
      <c r="D282" s="9"/>
      <c r="E282" s="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6.5" hidden="1" thickBot="1">
      <c r="A283" s="26"/>
      <c r="B283" s="31"/>
      <c r="C283" s="38"/>
      <c r="D283" s="9"/>
      <c r="E283" s="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6.5" hidden="1" thickBot="1">
      <c r="A284" s="26"/>
      <c r="B284" s="31"/>
      <c r="C284" s="38"/>
      <c r="D284" s="9"/>
      <c r="E284" s="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6.5" hidden="1" thickBot="1">
      <c r="A285" s="23"/>
      <c r="B285" s="30"/>
      <c r="C285" s="37"/>
      <c r="D285" s="8"/>
      <c r="E285" s="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6.5" hidden="1" thickBot="1">
      <c r="A286" s="26"/>
      <c r="B286" s="31"/>
      <c r="C286" s="38"/>
      <c r="D286" s="9"/>
      <c r="E286" s="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6.5" hidden="1" thickBot="1">
      <c r="A287" s="26"/>
      <c r="B287" s="31"/>
      <c r="C287" s="38"/>
      <c r="D287" s="9"/>
      <c r="E287" s="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6.5" hidden="1" thickBot="1">
      <c r="A288" s="26"/>
      <c r="B288" s="31"/>
      <c r="C288" s="38"/>
      <c r="D288" s="9"/>
      <c r="E288" s="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6.5" hidden="1" thickBot="1">
      <c r="A289" s="26"/>
      <c r="B289" s="31"/>
      <c r="C289" s="38"/>
      <c r="D289" s="9"/>
      <c r="E289" s="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6.5" hidden="1" thickBot="1">
      <c r="A290" s="23"/>
      <c r="B290" s="30"/>
      <c r="C290" s="37"/>
      <c r="D290" s="8"/>
      <c r="E290" s="8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6.5" hidden="1" thickBot="1">
      <c r="A291" s="26"/>
      <c r="B291" s="31"/>
      <c r="C291" s="38"/>
      <c r="D291" s="9"/>
      <c r="E291" s="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6.5" hidden="1" thickBot="1">
      <c r="A292" s="26"/>
      <c r="B292" s="31"/>
      <c r="C292" s="38"/>
      <c r="D292" s="9"/>
      <c r="E292" s="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6.5" hidden="1" thickBot="1">
      <c r="A293" s="26"/>
      <c r="B293" s="31"/>
      <c r="C293" s="38"/>
      <c r="D293" s="9"/>
      <c r="E293" s="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6.5" hidden="1" thickBot="1">
      <c r="A294" s="26"/>
      <c r="B294" s="31"/>
      <c r="C294" s="38"/>
      <c r="D294" s="9"/>
      <c r="E294" s="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6.5" hidden="1" thickBot="1">
      <c r="A295" s="23"/>
      <c r="B295" s="30"/>
      <c r="C295" s="37"/>
      <c r="D295" s="8"/>
      <c r="E295" s="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6.5" hidden="1" thickBot="1">
      <c r="A296" s="26"/>
      <c r="B296" s="31"/>
      <c r="C296" s="38"/>
      <c r="D296" s="9"/>
      <c r="E296" s="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6.5" hidden="1" thickBot="1">
      <c r="A297" s="26"/>
      <c r="B297" s="31"/>
      <c r="C297" s="38"/>
      <c r="D297" s="9"/>
      <c r="E297" s="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6.5" hidden="1" thickBot="1">
      <c r="A298" s="26"/>
      <c r="B298" s="31"/>
      <c r="C298" s="38"/>
      <c r="D298" s="9"/>
      <c r="E298" s="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6.5" hidden="1" thickBot="1">
      <c r="A299" s="23"/>
      <c r="B299" s="30"/>
      <c r="C299" s="37"/>
      <c r="D299" s="8"/>
      <c r="E299" s="8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6.5" hidden="1" thickBot="1">
      <c r="A300" s="26"/>
      <c r="B300" s="31"/>
      <c r="C300" s="38"/>
      <c r="D300" s="9"/>
      <c r="E300" s="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6.5" hidden="1" thickBot="1">
      <c r="A301" s="26"/>
      <c r="B301" s="31"/>
      <c r="C301" s="38"/>
      <c r="D301" s="9"/>
      <c r="E301" s="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6.5" hidden="1" thickBot="1">
      <c r="A302" s="26"/>
      <c r="B302" s="31"/>
      <c r="C302" s="38"/>
      <c r="D302" s="9"/>
      <c r="E302" s="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6.5" hidden="1" thickBot="1">
      <c r="A303" s="26"/>
      <c r="B303" s="31"/>
      <c r="C303" s="38"/>
      <c r="D303" s="9"/>
      <c r="E303" s="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6.5" hidden="1" thickBot="1">
      <c r="A304" s="23"/>
      <c r="B304" s="30"/>
      <c r="C304" s="37"/>
      <c r="D304" s="8"/>
      <c r="E304" s="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6.5" hidden="1" thickBot="1">
      <c r="A305" s="23"/>
      <c r="B305" s="30"/>
      <c r="C305" s="37"/>
      <c r="D305" s="8"/>
      <c r="E305" s="8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6.5" hidden="1" thickBot="1">
      <c r="A306" s="27"/>
      <c r="B306" s="32"/>
      <c r="C306" s="36"/>
      <c r="D306" s="16"/>
      <c r="E306" s="16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ht="16.5" hidden="1" thickBot="1">
      <c r="A307" s="23"/>
      <c r="B307" s="30"/>
      <c r="C307" s="37"/>
      <c r="D307" s="8"/>
      <c r="E307" s="8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6.5" hidden="1" thickBot="1">
      <c r="A308" s="26"/>
      <c r="B308" s="31"/>
      <c r="C308" s="38"/>
      <c r="D308" s="9"/>
      <c r="E308" s="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6.5" hidden="1" thickBot="1">
      <c r="A309" s="26"/>
      <c r="B309" s="31"/>
      <c r="C309" s="38"/>
      <c r="D309" s="9"/>
      <c r="E309" s="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6.5" hidden="1" thickBot="1">
      <c r="A310" s="26"/>
      <c r="B310" s="31"/>
      <c r="C310" s="38"/>
      <c r="D310" s="9"/>
      <c r="E310" s="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6.5" hidden="1" thickBot="1">
      <c r="A311" s="26"/>
      <c r="B311" s="31"/>
      <c r="C311" s="38"/>
      <c r="D311" s="9"/>
      <c r="E311" s="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6.5" hidden="1" thickBot="1">
      <c r="A312" s="26"/>
      <c r="B312" s="31"/>
      <c r="C312" s="38"/>
      <c r="D312" s="9"/>
      <c r="E312" s="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6.5" hidden="1" thickBot="1">
      <c r="A313" s="23"/>
      <c r="B313" s="30"/>
      <c r="C313" s="37"/>
      <c r="D313" s="8"/>
      <c r="E313" s="8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6.5" hidden="1" thickBot="1">
      <c r="A314" s="26"/>
      <c r="B314" s="31"/>
      <c r="C314" s="38"/>
      <c r="D314" s="9"/>
      <c r="E314" s="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6.5" hidden="1" thickBot="1">
      <c r="A315" s="26"/>
      <c r="B315" s="31"/>
      <c r="C315" s="38"/>
      <c r="D315" s="9"/>
      <c r="E315" s="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6.5" hidden="1" thickBot="1">
      <c r="A316" s="26"/>
      <c r="B316" s="31"/>
      <c r="C316" s="38"/>
      <c r="D316" s="9"/>
      <c r="E316" s="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6.5" hidden="1" thickBot="1">
      <c r="A317" s="26"/>
      <c r="B317" s="31"/>
      <c r="C317" s="38"/>
      <c r="D317" s="9"/>
      <c r="E317" s="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6.5" hidden="1" thickBot="1">
      <c r="A318" s="26"/>
      <c r="B318" s="31"/>
      <c r="C318" s="38"/>
      <c r="D318" s="9"/>
      <c r="E318" s="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6.5" hidden="1" thickBot="1">
      <c r="A319" s="26"/>
      <c r="B319" s="31"/>
      <c r="C319" s="38"/>
      <c r="D319" s="9"/>
      <c r="E319" s="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6.5" hidden="1" thickBot="1">
      <c r="A320" s="23"/>
      <c r="B320" s="30"/>
      <c r="C320" s="37"/>
      <c r="D320" s="8"/>
      <c r="E320" s="8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6.5" hidden="1" thickBot="1">
      <c r="A321" s="26"/>
      <c r="B321" s="31"/>
      <c r="C321" s="38"/>
      <c r="D321" s="9"/>
      <c r="E321" s="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6.5" hidden="1" thickBot="1">
      <c r="A322" s="26"/>
      <c r="B322" s="31"/>
      <c r="C322" s="38"/>
      <c r="D322" s="9"/>
      <c r="E322" s="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6.5" hidden="1" thickBot="1">
      <c r="A323" s="26"/>
      <c r="B323" s="31"/>
      <c r="C323" s="38"/>
      <c r="D323" s="9"/>
      <c r="E323" s="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6.5" hidden="1" thickBot="1">
      <c r="A324" s="26"/>
      <c r="B324" s="31"/>
      <c r="C324" s="38"/>
      <c r="D324" s="9"/>
      <c r="E324" s="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6.5" hidden="1" thickBot="1">
      <c r="A325" s="26"/>
      <c r="B325" s="31"/>
      <c r="C325" s="38"/>
      <c r="D325" s="9"/>
      <c r="E325" s="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6.5" hidden="1" thickBot="1">
      <c r="A326" s="26"/>
      <c r="B326" s="31"/>
      <c r="C326" s="38"/>
      <c r="D326" s="9"/>
      <c r="E326" s="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6.5" hidden="1" thickBot="1">
      <c r="A327" s="23"/>
      <c r="B327" s="30"/>
      <c r="C327" s="37"/>
      <c r="D327" s="8"/>
      <c r="E327" s="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6.5" hidden="1" thickBot="1">
      <c r="A328" s="23"/>
      <c r="B328" s="30"/>
      <c r="C328" s="37"/>
      <c r="D328" s="8"/>
      <c r="E328" s="8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6.5" hidden="1" thickBot="1">
      <c r="A329" s="23"/>
      <c r="B329" s="30"/>
      <c r="C329" s="37"/>
      <c r="D329" s="8"/>
      <c r="E329" s="8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</sheetData>
  <sheetProtection/>
  <mergeCells count="17">
    <mergeCell ref="D15:AA15"/>
    <mergeCell ref="D16:K16"/>
    <mergeCell ref="L16:P16"/>
    <mergeCell ref="Q16:S16"/>
    <mergeCell ref="T16:U16"/>
    <mergeCell ref="V16:X16"/>
    <mergeCell ref="Y16:Z16"/>
    <mergeCell ref="A14:AA14"/>
    <mergeCell ref="A15:A17"/>
    <mergeCell ref="L2:P2"/>
    <mergeCell ref="B4:Y4"/>
    <mergeCell ref="B5:Y5"/>
    <mergeCell ref="B7:Y7"/>
    <mergeCell ref="X12:AA12"/>
    <mergeCell ref="X13:AA13"/>
    <mergeCell ref="B15:B17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29"/>
  <sheetViews>
    <sheetView view="pageBreakPreview" zoomScale="55" zoomScaleNormal="55" zoomScaleSheetLayoutView="55" zoomScalePageLayoutView="0" workbookViewId="0" topLeftCell="V1">
      <selection activeCell="AA2" sqref="AA2"/>
    </sheetView>
  </sheetViews>
  <sheetFormatPr defaultColWidth="9.00390625" defaultRowHeight="15.75"/>
  <cols>
    <col min="1" max="1" width="13.625" style="1" customWidth="1"/>
    <col min="2" max="2" width="54.00390625" style="28" customWidth="1"/>
    <col min="3" max="3" width="32.00390625" style="3" customWidth="1"/>
    <col min="4" max="4" width="39.625" style="1" customWidth="1"/>
    <col min="5" max="5" width="40.25390625" style="1" customWidth="1"/>
    <col min="6" max="6" width="39.00390625" style="1" customWidth="1"/>
    <col min="7" max="7" width="37.50390625" style="1" customWidth="1"/>
    <col min="8" max="8" width="39.875" style="1" bestFit="1" customWidth="1"/>
    <col min="9" max="9" width="34.50390625" style="1" bestFit="1" customWidth="1"/>
    <col min="10" max="10" width="44.125" style="1" customWidth="1"/>
    <col min="11" max="11" width="29.00390625" style="1" customWidth="1"/>
    <col min="12" max="14" width="18.125" style="1" bestFit="1" customWidth="1"/>
    <col min="15" max="15" width="22.00390625" style="1" customWidth="1"/>
    <col min="16" max="16" width="44.875" style="1" customWidth="1"/>
    <col min="17" max="17" width="36.75390625" style="1" bestFit="1" customWidth="1"/>
    <col min="18" max="18" width="34.00390625" style="1" bestFit="1" customWidth="1"/>
    <col min="19" max="19" width="23.125" style="1" bestFit="1" customWidth="1"/>
    <col min="20" max="20" width="39.50390625" style="1" bestFit="1" customWidth="1"/>
    <col min="21" max="21" width="56.25390625" style="1" bestFit="1" customWidth="1"/>
    <col min="22" max="22" width="37.125" style="1" bestFit="1" customWidth="1"/>
    <col min="23" max="23" width="39.875" style="1" bestFit="1" customWidth="1"/>
    <col min="24" max="24" width="44.25390625" style="1" customWidth="1"/>
    <col min="25" max="25" width="40.125" style="1" customWidth="1"/>
    <col min="26" max="26" width="43.25390625" style="1" customWidth="1"/>
    <col min="27" max="27" width="50.375" style="11" customWidth="1"/>
    <col min="28" max="28" width="9.00390625" style="34" customWidth="1"/>
    <col min="29" max="16384" width="9.00390625" style="1" customWidth="1"/>
  </cols>
  <sheetData>
    <row r="1" s="40" customFormat="1" ht="18.75">
      <c r="AA1" s="362" t="s">
        <v>417</v>
      </c>
    </row>
    <row r="2" spans="12:27" s="40" customFormat="1" ht="18.75">
      <c r="L2" s="312"/>
      <c r="M2" s="312"/>
      <c r="N2" s="312"/>
      <c r="O2" s="312"/>
      <c r="P2" s="312"/>
      <c r="AA2" s="363" t="s">
        <v>463</v>
      </c>
    </row>
    <row r="3" spans="12:16" s="40" customFormat="1" ht="12">
      <c r="L3" s="41"/>
      <c r="M3" s="41"/>
      <c r="N3" s="41"/>
      <c r="O3" s="41"/>
      <c r="P3" s="41"/>
    </row>
    <row r="4" spans="1:25" s="40" customFormat="1" ht="18.75">
      <c r="A4" s="88"/>
      <c r="B4" s="313" t="s">
        <v>289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" s="40" customFormat="1" ht="18.75">
      <c r="A5" s="166"/>
      <c r="B5" s="313" t="s">
        <v>456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</row>
    <row r="6" spans="2:16" s="40" customFormat="1" ht="15.7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25" s="40" customFormat="1" ht="21.75" customHeight="1">
      <c r="A7" s="160"/>
      <c r="B7" s="289" t="s">
        <v>419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="40" customFormat="1" ht="15.75" customHeight="1">
      <c r="A8" s="86"/>
    </row>
    <row r="9" s="40" customFormat="1" ht="12"/>
    <row r="10" spans="1:23" s="40" customFormat="1" ht="16.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</row>
    <row r="11" spans="1:23" s="40" customFormat="1" ht="1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34"/>
      <c r="R11" s="34"/>
      <c r="S11" s="34"/>
      <c r="T11" s="34"/>
      <c r="U11" s="245"/>
      <c r="V11" s="245"/>
      <c r="W11" s="245"/>
    </row>
    <row r="12" spans="1:64" s="62" customFormat="1" ht="15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289"/>
      <c r="Y12" s="289"/>
      <c r="Z12" s="289"/>
      <c r="AA12" s="289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62" customFormat="1" ht="18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289"/>
      <c r="Y13" s="289"/>
      <c r="Z13" s="289"/>
      <c r="AA13" s="289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28" s="5" customFormat="1" ht="15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7"/>
    </row>
    <row r="15" spans="1:28" s="3" customFormat="1" ht="33.75" customHeight="1">
      <c r="A15" s="314" t="s">
        <v>26</v>
      </c>
      <c r="B15" s="316" t="s">
        <v>0</v>
      </c>
      <c r="C15" s="318" t="s">
        <v>96</v>
      </c>
      <c r="D15" s="310" t="s">
        <v>291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4"/>
    </row>
    <row r="16" spans="1:27" ht="137.25" customHeight="1">
      <c r="A16" s="314"/>
      <c r="B16" s="317"/>
      <c r="C16" s="318"/>
      <c r="D16" s="310" t="s">
        <v>5</v>
      </c>
      <c r="E16" s="311"/>
      <c r="F16" s="311"/>
      <c r="G16" s="311"/>
      <c r="H16" s="311"/>
      <c r="I16" s="311"/>
      <c r="J16" s="311"/>
      <c r="K16" s="311"/>
      <c r="L16" s="310" t="s">
        <v>6</v>
      </c>
      <c r="M16" s="311"/>
      <c r="N16" s="311"/>
      <c r="O16" s="311"/>
      <c r="P16" s="311"/>
      <c r="Q16" s="314" t="s">
        <v>3</v>
      </c>
      <c r="R16" s="314"/>
      <c r="S16" s="314"/>
      <c r="T16" s="314" t="s">
        <v>4</v>
      </c>
      <c r="U16" s="314"/>
      <c r="V16" s="314" t="s">
        <v>1</v>
      </c>
      <c r="W16" s="314"/>
      <c r="X16" s="314"/>
      <c r="Y16" s="314" t="s">
        <v>2</v>
      </c>
      <c r="Z16" s="314"/>
      <c r="AA16" s="156" t="s">
        <v>95</v>
      </c>
    </row>
    <row r="17" spans="1:28" s="6" customFormat="1" ht="99.75" customHeight="1">
      <c r="A17" s="314"/>
      <c r="B17" s="317"/>
      <c r="C17" s="318"/>
      <c r="D17" s="217" t="s">
        <v>420</v>
      </c>
      <c r="E17" s="217" t="s">
        <v>421</v>
      </c>
      <c r="F17" s="217" t="s">
        <v>422</v>
      </c>
      <c r="G17" s="215" t="s">
        <v>423</v>
      </c>
      <c r="H17" s="215" t="s">
        <v>424</v>
      </c>
      <c r="I17" s="216" t="s">
        <v>425</v>
      </c>
      <c r="J17" s="216" t="s">
        <v>426</v>
      </c>
      <c r="K17" s="215" t="s">
        <v>427</v>
      </c>
      <c r="L17" s="215" t="s">
        <v>428</v>
      </c>
      <c r="M17" s="215" t="s">
        <v>429</v>
      </c>
      <c r="N17" s="215" t="s">
        <v>430</v>
      </c>
      <c r="O17" s="215" t="s">
        <v>431</v>
      </c>
      <c r="P17" s="215" t="s">
        <v>432</v>
      </c>
      <c r="Q17" s="215" t="s">
        <v>433</v>
      </c>
      <c r="R17" s="215" t="s">
        <v>434</v>
      </c>
      <c r="S17" s="215" t="s">
        <v>435</v>
      </c>
      <c r="T17" s="215" t="s">
        <v>436</v>
      </c>
      <c r="U17" s="215" t="s">
        <v>437</v>
      </c>
      <c r="V17" s="215" t="s">
        <v>438</v>
      </c>
      <c r="W17" s="215" t="s">
        <v>439</v>
      </c>
      <c r="X17" s="215" t="s">
        <v>440</v>
      </c>
      <c r="Y17" s="215" t="s">
        <v>441</v>
      </c>
      <c r="Z17" s="215" t="s">
        <v>442</v>
      </c>
      <c r="AA17" s="218" t="s">
        <v>443</v>
      </c>
      <c r="AB17" s="10"/>
    </row>
    <row r="18" spans="1:28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53</v>
      </c>
      <c r="I18" s="2" t="s">
        <v>54</v>
      </c>
      <c r="J18" s="2" t="s">
        <v>55</v>
      </c>
      <c r="K18" s="2" t="s">
        <v>56</v>
      </c>
      <c r="L18" s="2" t="s">
        <v>7</v>
      </c>
      <c r="M18" s="2" t="s">
        <v>8</v>
      </c>
      <c r="N18" s="2" t="s">
        <v>15</v>
      </c>
      <c r="O18" s="2" t="s">
        <v>16</v>
      </c>
      <c r="P18" s="2" t="s">
        <v>27</v>
      </c>
      <c r="Q18" s="2" t="s">
        <v>9</v>
      </c>
      <c r="R18" s="2" t="s">
        <v>10</v>
      </c>
      <c r="S18" s="2" t="s">
        <v>11</v>
      </c>
      <c r="T18" s="2" t="s">
        <v>17</v>
      </c>
      <c r="U18" s="2" t="s">
        <v>18</v>
      </c>
      <c r="V18" s="2" t="s">
        <v>19</v>
      </c>
      <c r="W18" s="2" t="s">
        <v>20</v>
      </c>
      <c r="X18" s="2" t="s">
        <v>21</v>
      </c>
      <c r="Y18" s="2" t="s">
        <v>23</v>
      </c>
      <c r="Z18" s="2" t="s">
        <v>24</v>
      </c>
      <c r="AA18" s="60" t="s">
        <v>25</v>
      </c>
      <c r="AB18" s="34"/>
    </row>
    <row r="19" spans="1:27" s="186" customFormat="1" ht="32.25" customHeight="1">
      <c r="A19" s="274" t="s">
        <v>97</v>
      </c>
      <c r="B19" s="275" t="s">
        <v>85</v>
      </c>
      <c r="C19" s="182" t="s">
        <v>84</v>
      </c>
      <c r="D19" s="279">
        <f aca="true" t="shared" si="0" ref="D19:AA19">SUM(D20:D25)</f>
        <v>0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0</v>
      </c>
      <c r="I19" s="279">
        <f t="shared" si="0"/>
        <v>0</v>
      </c>
      <c r="J19" s="279">
        <f t="shared" si="0"/>
        <v>0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0"/>
        <v>0</v>
      </c>
      <c r="U19" s="279">
        <f t="shared" si="0"/>
        <v>0</v>
      </c>
      <c r="V19" s="279">
        <f t="shared" si="0"/>
        <v>0</v>
      </c>
      <c r="W19" s="279">
        <f t="shared" si="0"/>
        <v>0</v>
      </c>
      <c r="X19" s="279">
        <f t="shared" si="0"/>
        <v>0</v>
      </c>
      <c r="Y19" s="279">
        <f t="shared" si="0"/>
        <v>0</v>
      </c>
      <c r="Z19" s="279">
        <f t="shared" si="0"/>
        <v>0.762</v>
      </c>
      <c r="AA19" s="279">
        <f t="shared" si="0"/>
        <v>0</v>
      </c>
    </row>
    <row r="20" spans="1:27" s="185" customFormat="1" ht="32.25" customHeight="1">
      <c r="A20" s="274" t="s">
        <v>87</v>
      </c>
      <c r="B20" s="275" t="s">
        <v>83</v>
      </c>
      <c r="C20" s="182" t="s">
        <v>84</v>
      </c>
      <c r="D20" s="279">
        <f aca="true" t="shared" si="1" ref="D20:AA20">D27</f>
        <v>0</v>
      </c>
      <c r="E20" s="279">
        <f t="shared" si="1"/>
        <v>0</v>
      </c>
      <c r="F20" s="279">
        <f t="shared" si="1"/>
        <v>0</v>
      </c>
      <c r="G20" s="279">
        <f t="shared" si="1"/>
        <v>0</v>
      </c>
      <c r="H20" s="279">
        <f t="shared" si="1"/>
        <v>0</v>
      </c>
      <c r="I20" s="279">
        <f t="shared" si="1"/>
        <v>0</v>
      </c>
      <c r="J20" s="279">
        <f t="shared" si="1"/>
        <v>0</v>
      </c>
      <c r="K20" s="279">
        <f t="shared" si="1"/>
        <v>0</v>
      </c>
      <c r="L20" s="279">
        <f t="shared" si="1"/>
        <v>0</v>
      </c>
      <c r="M20" s="279">
        <f t="shared" si="1"/>
        <v>0</v>
      </c>
      <c r="N20" s="279">
        <f t="shared" si="1"/>
        <v>0</v>
      </c>
      <c r="O20" s="279">
        <f t="shared" si="1"/>
        <v>0</v>
      </c>
      <c r="P20" s="279">
        <f t="shared" si="1"/>
        <v>0</v>
      </c>
      <c r="Q20" s="279">
        <f t="shared" si="1"/>
        <v>0</v>
      </c>
      <c r="R20" s="279">
        <f t="shared" si="1"/>
        <v>0</v>
      </c>
      <c r="S20" s="279">
        <f t="shared" si="1"/>
        <v>0</v>
      </c>
      <c r="T20" s="279">
        <f t="shared" si="1"/>
        <v>0</v>
      </c>
      <c r="U20" s="279">
        <f t="shared" si="1"/>
        <v>0</v>
      </c>
      <c r="V20" s="279">
        <f t="shared" si="1"/>
        <v>0</v>
      </c>
      <c r="W20" s="279">
        <f t="shared" si="1"/>
        <v>0</v>
      </c>
      <c r="X20" s="279">
        <f t="shared" si="1"/>
        <v>0</v>
      </c>
      <c r="Y20" s="279">
        <f t="shared" si="1"/>
        <v>0</v>
      </c>
      <c r="Z20" s="279">
        <f t="shared" si="1"/>
        <v>0</v>
      </c>
      <c r="AA20" s="279">
        <f t="shared" si="1"/>
        <v>0</v>
      </c>
    </row>
    <row r="21" spans="1:27" s="185" customFormat="1" ht="39.75" customHeight="1">
      <c r="A21" s="274" t="s">
        <v>88</v>
      </c>
      <c r="B21" s="275" t="s">
        <v>82</v>
      </c>
      <c r="C21" s="182" t="s">
        <v>84</v>
      </c>
      <c r="D21" s="279">
        <f aca="true" t="shared" si="2" ref="D21:AA21">D39</f>
        <v>0</v>
      </c>
      <c r="E21" s="279">
        <f t="shared" si="2"/>
        <v>0</v>
      </c>
      <c r="F21" s="279">
        <f t="shared" si="2"/>
        <v>0</v>
      </c>
      <c r="G21" s="279">
        <f t="shared" si="2"/>
        <v>0</v>
      </c>
      <c r="H21" s="279">
        <f t="shared" si="2"/>
        <v>0</v>
      </c>
      <c r="I21" s="279">
        <f t="shared" si="2"/>
        <v>0</v>
      </c>
      <c r="J21" s="279">
        <f t="shared" si="2"/>
        <v>0</v>
      </c>
      <c r="K21" s="279">
        <f t="shared" si="2"/>
        <v>0</v>
      </c>
      <c r="L21" s="279">
        <f t="shared" si="2"/>
        <v>0</v>
      </c>
      <c r="M21" s="279">
        <f t="shared" si="2"/>
        <v>0</v>
      </c>
      <c r="N21" s="279">
        <f t="shared" si="2"/>
        <v>0</v>
      </c>
      <c r="O21" s="279">
        <f t="shared" si="2"/>
        <v>0</v>
      </c>
      <c r="P21" s="279">
        <f t="shared" si="2"/>
        <v>0</v>
      </c>
      <c r="Q21" s="279">
        <f t="shared" si="2"/>
        <v>0</v>
      </c>
      <c r="R21" s="279">
        <f t="shared" si="2"/>
        <v>0</v>
      </c>
      <c r="S21" s="279">
        <f t="shared" si="2"/>
        <v>0</v>
      </c>
      <c r="T21" s="279">
        <f t="shared" si="2"/>
        <v>0</v>
      </c>
      <c r="U21" s="279">
        <f t="shared" si="2"/>
        <v>0</v>
      </c>
      <c r="V21" s="279">
        <f t="shared" si="2"/>
        <v>0</v>
      </c>
      <c r="W21" s="279">
        <f t="shared" si="2"/>
        <v>0</v>
      </c>
      <c r="X21" s="279">
        <f t="shared" si="2"/>
        <v>0</v>
      </c>
      <c r="Y21" s="279">
        <f t="shared" si="2"/>
        <v>0</v>
      </c>
      <c r="Z21" s="279">
        <f t="shared" si="2"/>
        <v>0</v>
      </c>
      <c r="AA21" s="279">
        <f t="shared" si="2"/>
        <v>0</v>
      </c>
    </row>
    <row r="22" spans="1:27" s="185" customFormat="1" ht="69.75" customHeight="1">
      <c r="A22" s="274" t="s">
        <v>89</v>
      </c>
      <c r="B22" s="275" t="s">
        <v>81</v>
      </c>
      <c r="C22" s="182" t="s">
        <v>84</v>
      </c>
      <c r="D22" s="279">
        <f aca="true" t="shared" si="3" ref="D22:AA22">D51</f>
        <v>0</v>
      </c>
      <c r="E22" s="279">
        <f t="shared" si="3"/>
        <v>0</v>
      </c>
      <c r="F22" s="279">
        <f t="shared" si="3"/>
        <v>0</v>
      </c>
      <c r="G22" s="279">
        <f t="shared" si="3"/>
        <v>0</v>
      </c>
      <c r="H22" s="279">
        <f t="shared" si="3"/>
        <v>0</v>
      </c>
      <c r="I22" s="279">
        <f t="shared" si="3"/>
        <v>0</v>
      </c>
      <c r="J22" s="279">
        <f t="shared" si="3"/>
        <v>0</v>
      </c>
      <c r="K22" s="279">
        <f t="shared" si="3"/>
        <v>0</v>
      </c>
      <c r="L22" s="279">
        <f t="shared" si="3"/>
        <v>0</v>
      </c>
      <c r="M22" s="279">
        <f t="shared" si="3"/>
        <v>0</v>
      </c>
      <c r="N22" s="279">
        <f t="shared" si="3"/>
        <v>0</v>
      </c>
      <c r="O22" s="279">
        <f t="shared" si="3"/>
        <v>0</v>
      </c>
      <c r="P22" s="279">
        <f t="shared" si="3"/>
        <v>0</v>
      </c>
      <c r="Q22" s="279">
        <f t="shared" si="3"/>
        <v>0</v>
      </c>
      <c r="R22" s="279">
        <f t="shared" si="3"/>
        <v>0</v>
      </c>
      <c r="S22" s="279">
        <f t="shared" si="3"/>
        <v>0</v>
      </c>
      <c r="T22" s="279">
        <f t="shared" si="3"/>
        <v>0</v>
      </c>
      <c r="U22" s="279">
        <f t="shared" si="3"/>
        <v>0</v>
      </c>
      <c r="V22" s="279">
        <f t="shared" si="3"/>
        <v>0</v>
      </c>
      <c r="W22" s="279">
        <f t="shared" si="3"/>
        <v>0</v>
      </c>
      <c r="X22" s="279">
        <f t="shared" si="3"/>
        <v>0</v>
      </c>
      <c r="Y22" s="279">
        <f t="shared" si="3"/>
        <v>0</v>
      </c>
      <c r="Z22" s="279">
        <f t="shared" si="3"/>
        <v>0</v>
      </c>
      <c r="AA22" s="279">
        <f t="shared" si="3"/>
        <v>0</v>
      </c>
    </row>
    <row r="23" spans="1:27" s="185" customFormat="1" ht="31.5">
      <c r="A23" s="274" t="s">
        <v>90</v>
      </c>
      <c r="B23" s="275" t="s">
        <v>80</v>
      </c>
      <c r="C23" s="182" t="s">
        <v>84</v>
      </c>
      <c r="D23" s="279">
        <f aca="true" t="shared" si="4" ref="D23:AA25">D54</f>
        <v>0</v>
      </c>
      <c r="E23" s="279">
        <f t="shared" si="4"/>
        <v>0</v>
      </c>
      <c r="F23" s="279">
        <f t="shared" si="4"/>
        <v>0</v>
      </c>
      <c r="G23" s="279">
        <f t="shared" si="4"/>
        <v>0</v>
      </c>
      <c r="H23" s="279">
        <f t="shared" si="4"/>
        <v>0</v>
      </c>
      <c r="I23" s="279">
        <f t="shared" si="4"/>
        <v>0</v>
      </c>
      <c r="J23" s="279">
        <f t="shared" si="4"/>
        <v>0</v>
      </c>
      <c r="K23" s="279">
        <f t="shared" si="4"/>
        <v>0</v>
      </c>
      <c r="L23" s="279">
        <f t="shared" si="4"/>
        <v>0</v>
      </c>
      <c r="M23" s="279">
        <f t="shared" si="4"/>
        <v>0</v>
      </c>
      <c r="N23" s="279">
        <f t="shared" si="4"/>
        <v>0</v>
      </c>
      <c r="O23" s="279">
        <f t="shared" si="4"/>
        <v>0</v>
      </c>
      <c r="P23" s="279">
        <f t="shared" si="4"/>
        <v>0</v>
      </c>
      <c r="Q23" s="279">
        <f t="shared" si="4"/>
        <v>0</v>
      </c>
      <c r="R23" s="279">
        <f t="shared" si="4"/>
        <v>0</v>
      </c>
      <c r="S23" s="279">
        <f t="shared" si="4"/>
        <v>0</v>
      </c>
      <c r="T23" s="279">
        <f t="shared" si="4"/>
        <v>0</v>
      </c>
      <c r="U23" s="279">
        <f t="shared" si="4"/>
        <v>0</v>
      </c>
      <c r="V23" s="279">
        <f t="shared" si="4"/>
        <v>0</v>
      </c>
      <c r="W23" s="279">
        <f t="shared" si="4"/>
        <v>0</v>
      </c>
      <c r="X23" s="279">
        <f t="shared" si="4"/>
        <v>0</v>
      </c>
      <c r="Y23" s="279">
        <f t="shared" si="4"/>
        <v>0</v>
      </c>
      <c r="Z23" s="279">
        <f t="shared" si="4"/>
        <v>0</v>
      </c>
      <c r="AA23" s="279">
        <f t="shared" si="4"/>
        <v>0</v>
      </c>
    </row>
    <row r="24" spans="1:27" s="185" customFormat="1" ht="31.5">
      <c r="A24" s="274" t="s">
        <v>98</v>
      </c>
      <c r="B24" s="275" t="s">
        <v>79</v>
      </c>
      <c r="C24" s="182" t="s">
        <v>84</v>
      </c>
      <c r="D24" s="279">
        <f t="shared" si="4"/>
        <v>0</v>
      </c>
      <c r="E24" s="279">
        <f t="shared" si="4"/>
        <v>0</v>
      </c>
      <c r="F24" s="279">
        <f t="shared" si="4"/>
        <v>0</v>
      </c>
      <c r="G24" s="279">
        <f t="shared" si="4"/>
        <v>0</v>
      </c>
      <c r="H24" s="279">
        <f t="shared" si="4"/>
        <v>0</v>
      </c>
      <c r="I24" s="279">
        <f t="shared" si="4"/>
        <v>0</v>
      </c>
      <c r="J24" s="279">
        <f t="shared" si="4"/>
        <v>0</v>
      </c>
      <c r="K24" s="279">
        <f t="shared" si="4"/>
        <v>0</v>
      </c>
      <c r="L24" s="279">
        <f t="shared" si="4"/>
        <v>0</v>
      </c>
      <c r="M24" s="279">
        <f t="shared" si="4"/>
        <v>0</v>
      </c>
      <c r="N24" s="279">
        <f t="shared" si="4"/>
        <v>0</v>
      </c>
      <c r="O24" s="279">
        <f t="shared" si="4"/>
        <v>0</v>
      </c>
      <c r="P24" s="279">
        <f t="shared" si="4"/>
        <v>0</v>
      </c>
      <c r="Q24" s="279">
        <f t="shared" si="4"/>
        <v>0</v>
      </c>
      <c r="R24" s="279">
        <f t="shared" si="4"/>
        <v>0</v>
      </c>
      <c r="S24" s="279">
        <f t="shared" si="4"/>
        <v>0</v>
      </c>
      <c r="T24" s="279">
        <f t="shared" si="4"/>
        <v>0</v>
      </c>
      <c r="U24" s="279">
        <f t="shared" si="4"/>
        <v>0</v>
      </c>
      <c r="V24" s="279">
        <f t="shared" si="4"/>
        <v>0</v>
      </c>
      <c r="W24" s="279">
        <f t="shared" si="4"/>
        <v>0</v>
      </c>
      <c r="X24" s="279">
        <f t="shared" si="4"/>
        <v>0</v>
      </c>
      <c r="Y24" s="279">
        <f t="shared" si="4"/>
        <v>0</v>
      </c>
      <c r="Z24" s="279">
        <f t="shared" si="4"/>
        <v>0</v>
      </c>
      <c r="AA24" s="279">
        <f t="shared" si="4"/>
        <v>0</v>
      </c>
    </row>
    <row r="25" spans="1:27" s="185" customFormat="1" ht="25.5" customHeight="1">
      <c r="A25" s="274" t="s">
        <v>99</v>
      </c>
      <c r="B25" s="280" t="s">
        <v>78</v>
      </c>
      <c r="C25" s="182" t="s">
        <v>84</v>
      </c>
      <c r="D25" s="279">
        <f t="shared" si="4"/>
        <v>0</v>
      </c>
      <c r="E25" s="279">
        <f t="shared" si="4"/>
        <v>0</v>
      </c>
      <c r="F25" s="279">
        <f t="shared" si="4"/>
        <v>0</v>
      </c>
      <c r="G25" s="279">
        <f t="shared" si="4"/>
        <v>0</v>
      </c>
      <c r="H25" s="279">
        <f t="shared" si="4"/>
        <v>0</v>
      </c>
      <c r="I25" s="279">
        <f t="shared" si="4"/>
        <v>0</v>
      </c>
      <c r="J25" s="279">
        <f t="shared" si="4"/>
        <v>0</v>
      </c>
      <c r="K25" s="279">
        <f t="shared" si="4"/>
        <v>0</v>
      </c>
      <c r="L25" s="279">
        <f t="shared" si="4"/>
        <v>0</v>
      </c>
      <c r="M25" s="279">
        <f t="shared" si="4"/>
        <v>0</v>
      </c>
      <c r="N25" s="279">
        <f t="shared" si="4"/>
        <v>0</v>
      </c>
      <c r="O25" s="279">
        <f t="shared" si="4"/>
        <v>0</v>
      </c>
      <c r="P25" s="279">
        <f t="shared" si="4"/>
        <v>0</v>
      </c>
      <c r="Q25" s="279">
        <f t="shared" si="4"/>
        <v>0</v>
      </c>
      <c r="R25" s="279">
        <f t="shared" si="4"/>
        <v>0</v>
      </c>
      <c r="S25" s="279">
        <f t="shared" si="4"/>
        <v>0</v>
      </c>
      <c r="T25" s="279">
        <f t="shared" si="4"/>
        <v>0</v>
      </c>
      <c r="U25" s="279">
        <f t="shared" si="4"/>
        <v>0</v>
      </c>
      <c r="V25" s="279">
        <f t="shared" si="4"/>
        <v>0</v>
      </c>
      <c r="W25" s="279">
        <f t="shared" si="4"/>
        <v>0</v>
      </c>
      <c r="X25" s="279">
        <f t="shared" si="4"/>
        <v>0</v>
      </c>
      <c r="Y25" s="279">
        <f t="shared" si="4"/>
        <v>0</v>
      </c>
      <c r="Z25" s="279">
        <f t="shared" si="4"/>
        <v>0.762</v>
      </c>
      <c r="AA25" s="279">
        <f t="shared" si="4"/>
        <v>0</v>
      </c>
    </row>
    <row r="26" spans="1:27" s="185" customFormat="1" ht="27" customHeight="1">
      <c r="A26" s="274" t="s">
        <v>28</v>
      </c>
      <c r="B26" s="281" t="s">
        <v>117</v>
      </c>
      <c r="C26" s="182" t="s">
        <v>84</v>
      </c>
      <c r="D26" s="259" t="s">
        <v>116</v>
      </c>
      <c r="E26" s="259" t="s">
        <v>116</v>
      </c>
      <c r="F26" s="259" t="s">
        <v>116</v>
      </c>
      <c r="G26" s="259" t="s">
        <v>116</v>
      </c>
      <c r="H26" s="259" t="s">
        <v>116</v>
      </c>
      <c r="I26" s="259" t="s">
        <v>116</v>
      </c>
      <c r="J26" s="259" t="s">
        <v>116</v>
      </c>
      <c r="K26" s="259" t="s">
        <v>116</v>
      </c>
      <c r="L26" s="259" t="s">
        <v>116</v>
      </c>
      <c r="M26" s="259" t="s">
        <v>116</v>
      </c>
      <c r="N26" s="259" t="s">
        <v>116</v>
      </c>
      <c r="O26" s="259" t="s">
        <v>116</v>
      </c>
      <c r="P26" s="259" t="s">
        <v>116</v>
      </c>
      <c r="Q26" s="259" t="s">
        <v>116</v>
      </c>
      <c r="R26" s="259" t="s">
        <v>116</v>
      </c>
      <c r="S26" s="259" t="s">
        <v>116</v>
      </c>
      <c r="T26" s="259" t="s">
        <v>116</v>
      </c>
      <c r="U26" s="259" t="s">
        <v>116</v>
      </c>
      <c r="V26" s="259" t="s">
        <v>116</v>
      </c>
      <c r="W26" s="259" t="s">
        <v>116</v>
      </c>
      <c r="X26" s="259" t="s">
        <v>116</v>
      </c>
      <c r="Y26" s="259" t="s">
        <v>116</v>
      </c>
      <c r="Z26" s="259" t="s">
        <v>116</v>
      </c>
      <c r="AA26" s="259" t="s">
        <v>116</v>
      </c>
    </row>
    <row r="27" spans="1:27" s="185" customFormat="1" ht="27" customHeight="1">
      <c r="A27" s="274" t="s">
        <v>29</v>
      </c>
      <c r="B27" s="275" t="s">
        <v>57</v>
      </c>
      <c r="C27" s="182" t="s">
        <v>84</v>
      </c>
      <c r="D27" s="259">
        <f aca="true" t="shared" si="5" ref="D27:AA27">SUM(D28,D32,D35,D36)</f>
        <v>0</v>
      </c>
      <c r="E27" s="259">
        <f t="shared" si="5"/>
        <v>0</v>
      </c>
      <c r="F27" s="259">
        <f t="shared" si="5"/>
        <v>0</v>
      </c>
      <c r="G27" s="259">
        <f t="shared" si="5"/>
        <v>0</v>
      </c>
      <c r="H27" s="259">
        <f t="shared" si="5"/>
        <v>0</v>
      </c>
      <c r="I27" s="259">
        <f t="shared" si="5"/>
        <v>0</v>
      </c>
      <c r="J27" s="259">
        <f t="shared" si="5"/>
        <v>0</v>
      </c>
      <c r="K27" s="259">
        <f t="shared" si="5"/>
        <v>0</v>
      </c>
      <c r="L27" s="259">
        <f t="shared" si="5"/>
        <v>0</v>
      </c>
      <c r="M27" s="259">
        <f t="shared" si="5"/>
        <v>0</v>
      </c>
      <c r="N27" s="259">
        <f t="shared" si="5"/>
        <v>0</v>
      </c>
      <c r="O27" s="259">
        <f t="shared" si="5"/>
        <v>0</v>
      </c>
      <c r="P27" s="259">
        <f t="shared" si="5"/>
        <v>0</v>
      </c>
      <c r="Q27" s="259">
        <f t="shared" si="5"/>
        <v>0</v>
      </c>
      <c r="R27" s="259">
        <f t="shared" si="5"/>
        <v>0</v>
      </c>
      <c r="S27" s="259">
        <f t="shared" si="5"/>
        <v>0</v>
      </c>
      <c r="T27" s="259">
        <f t="shared" si="5"/>
        <v>0</v>
      </c>
      <c r="U27" s="259">
        <f t="shared" si="5"/>
        <v>0</v>
      </c>
      <c r="V27" s="259">
        <f t="shared" si="5"/>
        <v>0</v>
      </c>
      <c r="W27" s="259">
        <f t="shared" si="5"/>
        <v>0</v>
      </c>
      <c r="X27" s="259">
        <f t="shared" si="5"/>
        <v>0</v>
      </c>
      <c r="Y27" s="259">
        <f t="shared" si="5"/>
        <v>0</v>
      </c>
      <c r="Z27" s="259">
        <f t="shared" si="5"/>
        <v>0</v>
      </c>
      <c r="AA27" s="259">
        <f t="shared" si="5"/>
        <v>0</v>
      </c>
    </row>
    <row r="28" spans="1:27" s="185" customFormat="1" ht="31.5">
      <c r="A28" s="274" t="s">
        <v>31</v>
      </c>
      <c r="B28" s="275" t="s">
        <v>58</v>
      </c>
      <c r="C28" s="182" t="s">
        <v>84</v>
      </c>
      <c r="D28" s="259">
        <f aca="true" t="shared" si="6" ref="D28:AA28">SUM(D29,D30,D31)</f>
        <v>0</v>
      </c>
      <c r="E28" s="259">
        <f t="shared" si="6"/>
        <v>0</v>
      </c>
      <c r="F28" s="259">
        <f t="shared" si="6"/>
        <v>0</v>
      </c>
      <c r="G28" s="259">
        <f t="shared" si="6"/>
        <v>0</v>
      </c>
      <c r="H28" s="259">
        <f t="shared" si="6"/>
        <v>0</v>
      </c>
      <c r="I28" s="259">
        <f t="shared" si="6"/>
        <v>0</v>
      </c>
      <c r="J28" s="259">
        <f t="shared" si="6"/>
        <v>0</v>
      </c>
      <c r="K28" s="259">
        <f t="shared" si="6"/>
        <v>0</v>
      </c>
      <c r="L28" s="259">
        <f t="shared" si="6"/>
        <v>0</v>
      </c>
      <c r="M28" s="259">
        <f t="shared" si="6"/>
        <v>0</v>
      </c>
      <c r="N28" s="259">
        <f t="shared" si="6"/>
        <v>0</v>
      </c>
      <c r="O28" s="259">
        <f t="shared" si="6"/>
        <v>0</v>
      </c>
      <c r="P28" s="259">
        <f t="shared" si="6"/>
        <v>0</v>
      </c>
      <c r="Q28" s="259">
        <f t="shared" si="6"/>
        <v>0</v>
      </c>
      <c r="R28" s="259">
        <f t="shared" si="6"/>
        <v>0</v>
      </c>
      <c r="S28" s="259">
        <f t="shared" si="6"/>
        <v>0</v>
      </c>
      <c r="T28" s="259">
        <f t="shared" si="6"/>
        <v>0</v>
      </c>
      <c r="U28" s="259">
        <f t="shared" si="6"/>
        <v>0</v>
      </c>
      <c r="V28" s="259">
        <f t="shared" si="6"/>
        <v>0</v>
      </c>
      <c r="W28" s="259">
        <f t="shared" si="6"/>
        <v>0</v>
      </c>
      <c r="X28" s="259">
        <f t="shared" si="6"/>
        <v>0</v>
      </c>
      <c r="Y28" s="259">
        <f t="shared" si="6"/>
        <v>0</v>
      </c>
      <c r="Z28" s="259">
        <f t="shared" si="6"/>
        <v>0</v>
      </c>
      <c r="AA28" s="259">
        <f t="shared" si="6"/>
        <v>0</v>
      </c>
    </row>
    <row r="29" spans="1:27" s="185" customFormat="1" ht="47.25">
      <c r="A29" s="274" t="s">
        <v>39</v>
      </c>
      <c r="B29" s="275" t="s">
        <v>59</v>
      </c>
      <c r="C29" s="182" t="s">
        <v>84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0</v>
      </c>
    </row>
    <row r="30" spans="1:27" s="185" customFormat="1" ht="47.25">
      <c r="A30" s="274" t="s">
        <v>40</v>
      </c>
      <c r="B30" s="275" t="s">
        <v>100</v>
      </c>
      <c r="C30" s="182" t="s">
        <v>84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</row>
    <row r="31" spans="1:27" s="185" customFormat="1" ht="31.5">
      <c r="A31" s="274" t="s">
        <v>41</v>
      </c>
      <c r="B31" s="275" t="s">
        <v>60</v>
      </c>
      <c r="C31" s="182" t="s">
        <v>84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0</v>
      </c>
      <c r="AA31" s="259">
        <v>0</v>
      </c>
    </row>
    <row r="32" spans="1:27" s="185" customFormat="1" ht="31.5">
      <c r="A32" s="274" t="s">
        <v>32</v>
      </c>
      <c r="B32" s="275" t="s">
        <v>61</v>
      </c>
      <c r="C32" s="182" t="s">
        <v>84</v>
      </c>
      <c r="D32" s="259">
        <f aca="true" t="shared" si="7" ref="D32:AA32">SUM(D33,D34)</f>
        <v>0</v>
      </c>
      <c r="E32" s="259">
        <f t="shared" si="7"/>
        <v>0</v>
      </c>
      <c r="F32" s="259">
        <f t="shared" si="7"/>
        <v>0</v>
      </c>
      <c r="G32" s="259">
        <f t="shared" si="7"/>
        <v>0</v>
      </c>
      <c r="H32" s="259">
        <f t="shared" si="7"/>
        <v>0</v>
      </c>
      <c r="I32" s="259">
        <f t="shared" si="7"/>
        <v>0</v>
      </c>
      <c r="J32" s="259">
        <f t="shared" si="7"/>
        <v>0</v>
      </c>
      <c r="K32" s="259">
        <f t="shared" si="7"/>
        <v>0</v>
      </c>
      <c r="L32" s="259">
        <f t="shared" si="7"/>
        <v>0</v>
      </c>
      <c r="M32" s="259">
        <f t="shared" si="7"/>
        <v>0</v>
      </c>
      <c r="N32" s="259">
        <f t="shared" si="7"/>
        <v>0</v>
      </c>
      <c r="O32" s="259">
        <f t="shared" si="7"/>
        <v>0</v>
      </c>
      <c r="P32" s="259">
        <f t="shared" si="7"/>
        <v>0</v>
      </c>
      <c r="Q32" s="259">
        <f t="shared" si="7"/>
        <v>0</v>
      </c>
      <c r="R32" s="259">
        <f t="shared" si="7"/>
        <v>0</v>
      </c>
      <c r="S32" s="259">
        <f t="shared" si="7"/>
        <v>0</v>
      </c>
      <c r="T32" s="259">
        <f t="shared" si="7"/>
        <v>0</v>
      </c>
      <c r="U32" s="259">
        <f t="shared" si="7"/>
        <v>0</v>
      </c>
      <c r="V32" s="259">
        <f t="shared" si="7"/>
        <v>0</v>
      </c>
      <c r="W32" s="259">
        <f t="shared" si="7"/>
        <v>0</v>
      </c>
      <c r="X32" s="259">
        <f t="shared" si="7"/>
        <v>0</v>
      </c>
      <c r="Y32" s="259">
        <f t="shared" si="7"/>
        <v>0</v>
      </c>
      <c r="Z32" s="259">
        <f t="shared" si="7"/>
        <v>0</v>
      </c>
      <c r="AA32" s="259">
        <f t="shared" si="7"/>
        <v>0</v>
      </c>
    </row>
    <row r="33" spans="1:27" s="185" customFormat="1" ht="47.25">
      <c r="A33" s="274" t="s">
        <v>42</v>
      </c>
      <c r="B33" s="275" t="s">
        <v>101</v>
      </c>
      <c r="C33" s="182" t="s">
        <v>84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</row>
    <row r="34" spans="1:27" s="185" customFormat="1" ht="31.5">
      <c r="A34" s="274" t="s">
        <v>43</v>
      </c>
      <c r="B34" s="275" t="s">
        <v>62</v>
      </c>
      <c r="C34" s="182" t="s">
        <v>84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</row>
    <row r="35" spans="1:27" s="185" customFormat="1" ht="31.5">
      <c r="A35" s="274" t="s">
        <v>33</v>
      </c>
      <c r="B35" s="275" t="s">
        <v>102</v>
      </c>
      <c r="C35" s="182" t="s">
        <v>84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0</v>
      </c>
      <c r="W35" s="259">
        <v>0</v>
      </c>
      <c r="X35" s="259">
        <v>0</v>
      </c>
      <c r="Y35" s="259">
        <v>0</v>
      </c>
      <c r="Z35" s="259">
        <v>0</v>
      </c>
      <c r="AA35" s="259">
        <v>0</v>
      </c>
    </row>
    <row r="36" spans="1:27" s="185" customFormat="1" ht="63">
      <c r="A36" s="274" t="s">
        <v>34</v>
      </c>
      <c r="B36" s="275" t="s">
        <v>103</v>
      </c>
      <c r="C36" s="182" t="s">
        <v>84</v>
      </c>
      <c r="D36" s="259">
        <f aca="true" t="shared" si="8" ref="D36:AA36">SUM(D37,D38)</f>
        <v>0</v>
      </c>
      <c r="E36" s="259">
        <f t="shared" si="8"/>
        <v>0</v>
      </c>
      <c r="F36" s="259">
        <f t="shared" si="8"/>
        <v>0</v>
      </c>
      <c r="G36" s="259">
        <f t="shared" si="8"/>
        <v>0</v>
      </c>
      <c r="H36" s="259">
        <f t="shared" si="8"/>
        <v>0</v>
      </c>
      <c r="I36" s="259">
        <f t="shared" si="8"/>
        <v>0</v>
      </c>
      <c r="J36" s="259">
        <f t="shared" si="8"/>
        <v>0</v>
      </c>
      <c r="K36" s="259">
        <f t="shared" si="8"/>
        <v>0</v>
      </c>
      <c r="L36" s="259">
        <f t="shared" si="8"/>
        <v>0</v>
      </c>
      <c r="M36" s="259">
        <f t="shared" si="8"/>
        <v>0</v>
      </c>
      <c r="N36" s="259">
        <f t="shared" si="8"/>
        <v>0</v>
      </c>
      <c r="O36" s="259">
        <f t="shared" si="8"/>
        <v>0</v>
      </c>
      <c r="P36" s="259">
        <f t="shared" si="8"/>
        <v>0</v>
      </c>
      <c r="Q36" s="259">
        <f t="shared" si="8"/>
        <v>0</v>
      </c>
      <c r="R36" s="259">
        <f t="shared" si="8"/>
        <v>0</v>
      </c>
      <c r="S36" s="259">
        <f t="shared" si="8"/>
        <v>0</v>
      </c>
      <c r="T36" s="259">
        <f t="shared" si="8"/>
        <v>0</v>
      </c>
      <c r="U36" s="259">
        <f t="shared" si="8"/>
        <v>0</v>
      </c>
      <c r="V36" s="259">
        <f t="shared" si="8"/>
        <v>0</v>
      </c>
      <c r="W36" s="259">
        <f t="shared" si="8"/>
        <v>0</v>
      </c>
      <c r="X36" s="259">
        <f t="shared" si="8"/>
        <v>0</v>
      </c>
      <c r="Y36" s="259">
        <f t="shared" si="8"/>
        <v>0</v>
      </c>
      <c r="Z36" s="259">
        <f t="shared" si="8"/>
        <v>0</v>
      </c>
      <c r="AA36" s="259">
        <f t="shared" si="8"/>
        <v>0</v>
      </c>
    </row>
    <row r="37" spans="1:27" s="185" customFormat="1" ht="35.25" customHeight="1">
      <c r="A37" s="274" t="s">
        <v>104</v>
      </c>
      <c r="B37" s="275" t="s">
        <v>63</v>
      </c>
      <c r="C37" s="182" t="s">
        <v>84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</row>
    <row r="38" spans="1:27" s="185" customFormat="1" ht="55.5" customHeight="1">
      <c r="A38" s="274" t="s">
        <v>105</v>
      </c>
      <c r="B38" s="271" t="s">
        <v>64</v>
      </c>
      <c r="C38" s="182" t="s">
        <v>84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0</v>
      </c>
    </row>
    <row r="39" spans="1:27" s="185" customFormat="1" ht="41.25" customHeight="1">
      <c r="A39" s="274" t="s">
        <v>30</v>
      </c>
      <c r="B39" s="275" t="s">
        <v>106</v>
      </c>
      <c r="C39" s="182" t="s">
        <v>84</v>
      </c>
      <c r="D39" s="259">
        <f aca="true" t="shared" si="9" ref="D39:AA39">SUM(D40,D43,D46,D48)</f>
        <v>0</v>
      </c>
      <c r="E39" s="259">
        <f t="shared" si="9"/>
        <v>0</v>
      </c>
      <c r="F39" s="259">
        <f t="shared" si="9"/>
        <v>0</v>
      </c>
      <c r="G39" s="259">
        <f t="shared" si="9"/>
        <v>0</v>
      </c>
      <c r="H39" s="259">
        <f t="shared" si="9"/>
        <v>0</v>
      </c>
      <c r="I39" s="259">
        <f t="shared" si="9"/>
        <v>0</v>
      </c>
      <c r="J39" s="259">
        <f t="shared" si="9"/>
        <v>0</v>
      </c>
      <c r="K39" s="259">
        <f t="shared" si="9"/>
        <v>0</v>
      </c>
      <c r="L39" s="259">
        <f t="shared" si="9"/>
        <v>0</v>
      </c>
      <c r="M39" s="259">
        <f t="shared" si="9"/>
        <v>0</v>
      </c>
      <c r="N39" s="259">
        <f t="shared" si="9"/>
        <v>0</v>
      </c>
      <c r="O39" s="259">
        <f t="shared" si="9"/>
        <v>0</v>
      </c>
      <c r="P39" s="259">
        <f t="shared" si="9"/>
        <v>0</v>
      </c>
      <c r="Q39" s="259">
        <f t="shared" si="9"/>
        <v>0</v>
      </c>
      <c r="R39" s="259">
        <f t="shared" si="9"/>
        <v>0</v>
      </c>
      <c r="S39" s="259">
        <f t="shared" si="9"/>
        <v>0</v>
      </c>
      <c r="T39" s="259">
        <f t="shared" si="9"/>
        <v>0</v>
      </c>
      <c r="U39" s="259">
        <f t="shared" si="9"/>
        <v>0</v>
      </c>
      <c r="V39" s="259">
        <f t="shared" si="9"/>
        <v>0</v>
      </c>
      <c r="W39" s="259">
        <f t="shared" si="9"/>
        <v>0</v>
      </c>
      <c r="X39" s="259">
        <f t="shared" si="9"/>
        <v>0</v>
      </c>
      <c r="Y39" s="259">
        <f t="shared" si="9"/>
        <v>0</v>
      </c>
      <c r="Z39" s="259">
        <f t="shared" si="9"/>
        <v>0</v>
      </c>
      <c r="AA39" s="259">
        <f t="shared" si="9"/>
        <v>0</v>
      </c>
    </row>
    <row r="40" spans="1:27" s="185" customFormat="1" ht="75.75" customHeight="1">
      <c r="A40" s="274" t="s">
        <v>35</v>
      </c>
      <c r="B40" s="275" t="s">
        <v>107</v>
      </c>
      <c r="C40" s="182" t="s">
        <v>84</v>
      </c>
      <c r="D40" s="259">
        <f aca="true" t="shared" si="10" ref="D40:AA40">SUM(D41,D42)</f>
        <v>0</v>
      </c>
      <c r="E40" s="259">
        <f t="shared" si="10"/>
        <v>0</v>
      </c>
      <c r="F40" s="259">
        <f t="shared" si="10"/>
        <v>0</v>
      </c>
      <c r="G40" s="259">
        <f t="shared" si="10"/>
        <v>0</v>
      </c>
      <c r="H40" s="259">
        <f t="shared" si="10"/>
        <v>0</v>
      </c>
      <c r="I40" s="259">
        <f t="shared" si="10"/>
        <v>0</v>
      </c>
      <c r="J40" s="259">
        <f t="shared" si="10"/>
        <v>0</v>
      </c>
      <c r="K40" s="259">
        <f t="shared" si="10"/>
        <v>0</v>
      </c>
      <c r="L40" s="259">
        <f t="shared" si="10"/>
        <v>0</v>
      </c>
      <c r="M40" s="259">
        <f t="shared" si="10"/>
        <v>0</v>
      </c>
      <c r="N40" s="259">
        <f t="shared" si="10"/>
        <v>0</v>
      </c>
      <c r="O40" s="259">
        <f t="shared" si="10"/>
        <v>0</v>
      </c>
      <c r="P40" s="259">
        <f t="shared" si="10"/>
        <v>0</v>
      </c>
      <c r="Q40" s="259">
        <f t="shared" si="10"/>
        <v>0</v>
      </c>
      <c r="R40" s="259">
        <f t="shared" si="10"/>
        <v>0</v>
      </c>
      <c r="S40" s="259">
        <f t="shared" si="10"/>
        <v>0</v>
      </c>
      <c r="T40" s="259">
        <f t="shared" si="10"/>
        <v>0</v>
      </c>
      <c r="U40" s="259">
        <f t="shared" si="10"/>
        <v>0</v>
      </c>
      <c r="V40" s="259">
        <f t="shared" si="10"/>
        <v>0</v>
      </c>
      <c r="W40" s="259">
        <f t="shared" si="10"/>
        <v>0</v>
      </c>
      <c r="X40" s="259">
        <f t="shared" si="10"/>
        <v>0</v>
      </c>
      <c r="Y40" s="259">
        <f t="shared" si="10"/>
        <v>0</v>
      </c>
      <c r="Z40" s="259">
        <f t="shared" si="10"/>
        <v>0</v>
      </c>
      <c r="AA40" s="259">
        <f t="shared" si="10"/>
        <v>0</v>
      </c>
    </row>
    <row r="41" spans="1:28" s="186" customFormat="1" ht="45" customHeight="1">
      <c r="A41" s="274" t="s">
        <v>44</v>
      </c>
      <c r="B41" s="275" t="s">
        <v>65</v>
      </c>
      <c r="C41" s="182" t="s">
        <v>84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19"/>
    </row>
    <row r="42" spans="1:27" s="185" customFormat="1" ht="47.25">
      <c r="A42" s="274" t="s">
        <v>45</v>
      </c>
      <c r="B42" s="271" t="s">
        <v>66</v>
      </c>
      <c r="C42" s="182" t="s">
        <v>84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0</v>
      </c>
      <c r="X42" s="259">
        <v>0</v>
      </c>
      <c r="Y42" s="259">
        <v>0</v>
      </c>
      <c r="Z42" s="259">
        <v>0</v>
      </c>
      <c r="AA42" s="259">
        <v>0</v>
      </c>
    </row>
    <row r="43" spans="1:27" s="185" customFormat="1" ht="47.25">
      <c r="A43" s="274" t="s">
        <v>36</v>
      </c>
      <c r="B43" s="275" t="s">
        <v>67</v>
      </c>
      <c r="C43" s="182" t="s">
        <v>84</v>
      </c>
      <c r="D43" s="259">
        <f aca="true" t="shared" si="11" ref="D43:AA43">SUM(D44,D45)</f>
        <v>0</v>
      </c>
      <c r="E43" s="259">
        <f t="shared" si="11"/>
        <v>0</v>
      </c>
      <c r="F43" s="259">
        <f t="shared" si="11"/>
        <v>0</v>
      </c>
      <c r="G43" s="259">
        <f t="shared" si="11"/>
        <v>0</v>
      </c>
      <c r="H43" s="259">
        <f t="shared" si="11"/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59">
        <f t="shared" si="11"/>
        <v>0</v>
      </c>
      <c r="U43" s="259">
        <f t="shared" si="11"/>
        <v>0</v>
      </c>
      <c r="V43" s="259">
        <f t="shared" si="11"/>
        <v>0</v>
      </c>
      <c r="W43" s="259">
        <f t="shared" si="11"/>
        <v>0</v>
      </c>
      <c r="X43" s="259">
        <f t="shared" si="11"/>
        <v>0</v>
      </c>
      <c r="Y43" s="259">
        <f t="shared" si="11"/>
        <v>0</v>
      </c>
      <c r="Z43" s="259">
        <f t="shared" si="11"/>
        <v>0</v>
      </c>
      <c r="AA43" s="259">
        <f t="shared" si="11"/>
        <v>0</v>
      </c>
    </row>
    <row r="44" spans="1:27" s="185" customFormat="1" ht="15.75">
      <c r="A44" s="274" t="s">
        <v>46</v>
      </c>
      <c r="B44" s="275" t="s">
        <v>68</v>
      </c>
      <c r="C44" s="182" t="s">
        <v>84</v>
      </c>
      <c r="D44" s="259">
        <v>0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</row>
    <row r="45" spans="1:27" s="185" customFormat="1" ht="43.5" customHeight="1">
      <c r="A45" s="274" t="s">
        <v>47</v>
      </c>
      <c r="B45" s="271" t="s">
        <v>69</v>
      </c>
      <c r="C45" s="182" t="s">
        <v>84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</row>
    <row r="46" spans="1:27" ht="31.5">
      <c r="A46" s="274" t="s">
        <v>37</v>
      </c>
      <c r="B46" s="271" t="s">
        <v>70</v>
      </c>
      <c r="C46" s="182" t="s">
        <v>84</v>
      </c>
      <c r="D46" s="259">
        <f>SUM(D47)</f>
        <v>0</v>
      </c>
      <c r="E46" s="259">
        <f aca="true" t="shared" si="12" ref="E46:AA46">SUM(E47)</f>
        <v>0</v>
      </c>
      <c r="F46" s="259">
        <f t="shared" si="12"/>
        <v>0</v>
      </c>
      <c r="G46" s="259">
        <f t="shared" si="12"/>
        <v>0</v>
      </c>
      <c r="H46" s="259">
        <f t="shared" si="12"/>
        <v>0</v>
      </c>
      <c r="I46" s="259">
        <f t="shared" si="12"/>
        <v>0</v>
      </c>
      <c r="J46" s="259">
        <f t="shared" si="12"/>
        <v>0</v>
      </c>
      <c r="K46" s="259">
        <f t="shared" si="12"/>
        <v>0</v>
      </c>
      <c r="L46" s="259">
        <f t="shared" si="12"/>
        <v>0</v>
      </c>
      <c r="M46" s="259">
        <f t="shared" si="12"/>
        <v>0</v>
      </c>
      <c r="N46" s="259">
        <f t="shared" si="12"/>
        <v>0</v>
      </c>
      <c r="O46" s="259">
        <f t="shared" si="12"/>
        <v>0</v>
      </c>
      <c r="P46" s="259">
        <f t="shared" si="12"/>
        <v>0</v>
      </c>
      <c r="Q46" s="259">
        <f t="shared" si="12"/>
        <v>0</v>
      </c>
      <c r="R46" s="259">
        <f t="shared" si="12"/>
        <v>0</v>
      </c>
      <c r="S46" s="259">
        <f t="shared" si="12"/>
        <v>0</v>
      </c>
      <c r="T46" s="259">
        <f t="shared" si="12"/>
        <v>0</v>
      </c>
      <c r="U46" s="259">
        <f t="shared" si="12"/>
        <v>0</v>
      </c>
      <c r="V46" s="259">
        <f t="shared" si="12"/>
        <v>0</v>
      </c>
      <c r="W46" s="259">
        <f t="shared" si="12"/>
        <v>0</v>
      </c>
      <c r="X46" s="259">
        <f t="shared" si="12"/>
        <v>0</v>
      </c>
      <c r="Y46" s="259">
        <f t="shared" si="12"/>
        <v>0</v>
      </c>
      <c r="Z46" s="259">
        <f t="shared" si="12"/>
        <v>0</v>
      </c>
      <c r="AA46" s="259">
        <f t="shared" si="12"/>
        <v>0</v>
      </c>
    </row>
    <row r="47" spans="1:27" ht="31.5">
      <c r="A47" s="274" t="s">
        <v>48</v>
      </c>
      <c r="B47" s="271" t="s">
        <v>108</v>
      </c>
      <c r="C47" s="182" t="s">
        <v>84</v>
      </c>
      <c r="D47" s="259">
        <v>0</v>
      </c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</row>
    <row r="48" spans="1:56" s="42" customFormat="1" ht="47.25">
      <c r="A48" s="274" t="s">
        <v>38</v>
      </c>
      <c r="B48" s="271" t="s">
        <v>71</v>
      </c>
      <c r="C48" s="182" t="s">
        <v>84</v>
      </c>
      <c r="D48" s="259">
        <f aca="true" t="shared" si="13" ref="D48:AA48">SUM(D49,D50)</f>
        <v>0</v>
      </c>
      <c r="E48" s="259">
        <f t="shared" si="13"/>
        <v>0</v>
      </c>
      <c r="F48" s="259">
        <f t="shared" si="13"/>
        <v>0</v>
      </c>
      <c r="G48" s="259">
        <f t="shared" si="13"/>
        <v>0</v>
      </c>
      <c r="H48" s="259">
        <f t="shared" si="13"/>
        <v>0</v>
      </c>
      <c r="I48" s="259">
        <f t="shared" si="13"/>
        <v>0</v>
      </c>
      <c r="J48" s="259">
        <f t="shared" si="13"/>
        <v>0</v>
      </c>
      <c r="K48" s="259">
        <f t="shared" si="13"/>
        <v>0</v>
      </c>
      <c r="L48" s="259">
        <f t="shared" si="13"/>
        <v>0</v>
      </c>
      <c r="M48" s="259">
        <f t="shared" si="13"/>
        <v>0</v>
      </c>
      <c r="N48" s="259">
        <f t="shared" si="13"/>
        <v>0</v>
      </c>
      <c r="O48" s="259">
        <f t="shared" si="13"/>
        <v>0</v>
      </c>
      <c r="P48" s="259">
        <f t="shared" si="13"/>
        <v>0</v>
      </c>
      <c r="Q48" s="259">
        <f t="shared" si="13"/>
        <v>0</v>
      </c>
      <c r="R48" s="259">
        <f t="shared" si="13"/>
        <v>0</v>
      </c>
      <c r="S48" s="259">
        <f t="shared" si="13"/>
        <v>0</v>
      </c>
      <c r="T48" s="259">
        <f t="shared" si="13"/>
        <v>0</v>
      </c>
      <c r="U48" s="259">
        <f t="shared" si="13"/>
        <v>0</v>
      </c>
      <c r="V48" s="259">
        <f t="shared" si="13"/>
        <v>0</v>
      </c>
      <c r="W48" s="259">
        <f t="shared" si="13"/>
        <v>0</v>
      </c>
      <c r="X48" s="259">
        <f t="shared" si="13"/>
        <v>0</v>
      </c>
      <c r="Y48" s="259">
        <f t="shared" si="13"/>
        <v>0</v>
      </c>
      <c r="Z48" s="259">
        <f t="shared" si="13"/>
        <v>0</v>
      </c>
      <c r="AA48" s="259">
        <f t="shared" si="13"/>
        <v>0</v>
      </c>
      <c r="AB48" s="254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3"/>
    </row>
    <row r="49" spans="1:56" s="42" customFormat="1" ht="31.5">
      <c r="A49" s="274" t="s">
        <v>52</v>
      </c>
      <c r="B49" s="271" t="s">
        <v>72</v>
      </c>
      <c r="C49" s="182" t="s">
        <v>84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4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3"/>
    </row>
    <row r="50" spans="1:56" s="42" customFormat="1" ht="31.5">
      <c r="A50" s="274" t="s">
        <v>112</v>
      </c>
      <c r="B50" s="271" t="s">
        <v>73</v>
      </c>
      <c r="C50" s="182" t="s">
        <v>84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4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3"/>
    </row>
    <row r="51" spans="1:56" s="42" customFormat="1" ht="47.25">
      <c r="A51" s="274" t="s">
        <v>91</v>
      </c>
      <c r="B51" s="271" t="s">
        <v>74</v>
      </c>
      <c r="C51" s="182" t="s">
        <v>84</v>
      </c>
      <c r="D51" s="259">
        <f aca="true" t="shared" si="14" ref="D51:AA51">SUM(D52,D53)</f>
        <v>0</v>
      </c>
      <c r="E51" s="259">
        <f t="shared" si="14"/>
        <v>0</v>
      </c>
      <c r="F51" s="259">
        <f t="shared" si="14"/>
        <v>0</v>
      </c>
      <c r="G51" s="259">
        <f t="shared" si="14"/>
        <v>0</v>
      </c>
      <c r="H51" s="259">
        <f t="shared" si="14"/>
        <v>0</v>
      </c>
      <c r="I51" s="259">
        <f t="shared" si="14"/>
        <v>0</v>
      </c>
      <c r="J51" s="259">
        <f t="shared" si="14"/>
        <v>0</v>
      </c>
      <c r="K51" s="259">
        <f t="shared" si="14"/>
        <v>0</v>
      </c>
      <c r="L51" s="259">
        <f t="shared" si="14"/>
        <v>0</v>
      </c>
      <c r="M51" s="259">
        <f t="shared" si="14"/>
        <v>0</v>
      </c>
      <c r="N51" s="259">
        <f t="shared" si="14"/>
        <v>0</v>
      </c>
      <c r="O51" s="259">
        <f t="shared" si="14"/>
        <v>0</v>
      </c>
      <c r="P51" s="259">
        <f t="shared" si="14"/>
        <v>0</v>
      </c>
      <c r="Q51" s="259">
        <f t="shared" si="14"/>
        <v>0</v>
      </c>
      <c r="R51" s="259">
        <f t="shared" si="14"/>
        <v>0</v>
      </c>
      <c r="S51" s="259">
        <f t="shared" si="14"/>
        <v>0</v>
      </c>
      <c r="T51" s="259">
        <f t="shared" si="14"/>
        <v>0</v>
      </c>
      <c r="U51" s="259">
        <f t="shared" si="14"/>
        <v>0</v>
      </c>
      <c r="V51" s="259">
        <f t="shared" si="14"/>
        <v>0</v>
      </c>
      <c r="W51" s="259">
        <f t="shared" si="14"/>
        <v>0</v>
      </c>
      <c r="X51" s="259">
        <f t="shared" si="14"/>
        <v>0</v>
      </c>
      <c r="Y51" s="259">
        <f t="shared" si="14"/>
        <v>0</v>
      </c>
      <c r="Z51" s="259">
        <f t="shared" si="14"/>
        <v>0</v>
      </c>
      <c r="AA51" s="259">
        <f t="shared" si="14"/>
        <v>0</v>
      </c>
      <c r="AB51" s="254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3"/>
    </row>
    <row r="52" spans="1:56" s="42" customFormat="1" ht="47.25">
      <c r="A52" s="274" t="s">
        <v>92</v>
      </c>
      <c r="B52" s="271" t="s">
        <v>75</v>
      </c>
      <c r="C52" s="182" t="s">
        <v>84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0</v>
      </c>
      <c r="Y52" s="259">
        <v>0</v>
      </c>
      <c r="Z52" s="259">
        <v>0</v>
      </c>
      <c r="AA52" s="259">
        <v>0</v>
      </c>
      <c r="AB52" s="254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3"/>
    </row>
    <row r="53" spans="1:28" s="11" customFormat="1" ht="47.25">
      <c r="A53" s="274" t="s">
        <v>93</v>
      </c>
      <c r="B53" s="271" t="s">
        <v>444</v>
      </c>
      <c r="C53" s="182" t="s">
        <v>84</v>
      </c>
      <c r="D53" s="259">
        <v>0</v>
      </c>
      <c r="E53" s="259">
        <v>0</v>
      </c>
      <c r="F53" s="259">
        <v>0</v>
      </c>
      <c r="G53" s="259">
        <v>0</v>
      </c>
      <c r="H53" s="259">
        <v>0</v>
      </c>
      <c r="I53" s="259">
        <v>0</v>
      </c>
      <c r="J53" s="259">
        <v>0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0</v>
      </c>
      <c r="Y53" s="259">
        <v>0</v>
      </c>
      <c r="Z53" s="259">
        <v>0</v>
      </c>
      <c r="AA53" s="259">
        <v>0</v>
      </c>
      <c r="AB53" s="246"/>
    </row>
    <row r="54" spans="1:28" s="11" customFormat="1" ht="31.5">
      <c r="A54" s="274" t="s">
        <v>94</v>
      </c>
      <c r="B54" s="271" t="s">
        <v>445</v>
      </c>
      <c r="C54" s="182" t="s">
        <v>84</v>
      </c>
      <c r="D54" s="259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0</v>
      </c>
      <c r="X54" s="259">
        <v>0</v>
      </c>
      <c r="Y54" s="259">
        <v>0</v>
      </c>
      <c r="Z54" s="259">
        <v>0</v>
      </c>
      <c r="AA54" s="259">
        <v>0</v>
      </c>
      <c r="AB54" s="246"/>
    </row>
    <row r="55" spans="1:27" ht="31.5">
      <c r="A55" s="274" t="s">
        <v>113</v>
      </c>
      <c r="B55" s="271" t="s">
        <v>76</v>
      </c>
      <c r="C55" s="182" t="s">
        <v>84</v>
      </c>
      <c r="D55" s="259">
        <v>0</v>
      </c>
      <c r="E55" s="259">
        <v>0</v>
      </c>
      <c r="F55" s="259">
        <v>0</v>
      </c>
      <c r="G55" s="259">
        <v>0</v>
      </c>
      <c r="H55" s="259">
        <v>0</v>
      </c>
      <c r="I55" s="259">
        <v>0</v>
      </c>
      <c r="J55" s="259">
        <v>0</v>
      </c>
      <c r="K55" s="259">
        <v>0</v>
      </c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v>0</v>
      </c>
      <c r="W55" s="259">
        <v>0</v>
      </c>
      <c r="X55" s="259">
        <v>0</v>
      </c>
      <c r="Y55" s="259">
        <v>0</v>
      </c>
      <c r="Z55" s="259">
        <v>0</v>
      </c>
      <c r="AA55" s="259">
        <v>0</v>
      </c>
    </row>
    <row r="56" spans="1:28" s="11" customFormat="1" ht="15.75">
      <c r="A56" s="274" t="s">
        <v>114</v>
      </c>
      <c r="B56" s="280" t="s">
        <v>77</v>
      </c>
      <c r="C56" s="182" t="s">
        <v>84</v>
      </c>
      <c r="D56" s="259">
        <f aca="true" t="shared" si="15" ref="D56:AA56">SUM(D57:D68)</f>
        <v>0</v>
      </c>
      <c r="E56" s="259">
        <f t="shared" si="15"/>
        <v>0</v>
      </c>
      <c r="F56" s="259">
        <f t="shared" si="15"/>
        <v>0</v>
      </c>
      <c r="G56" s="259">
        <f t="shared" si="15"/>
        <v>0</v>
      </c>
      <c r="H56" s="259">
        <f t="shared" si="15"/>
        <v>0</v>
      </c>
      <c r="I56" s="259">
        <f t="shared" si="15"/>
        <v>0</v>
      </c>
      <c r="J56" s="259">
        <f t="shared" si="15"/>
        <v>0</v>
      </c>
      <c r="K56" s="259">
        <f t="shared" si="15"/>
        <v>0</v>
      </c>
      <c r="L56" s="259">
        <f t="shared" si="15"/>
        <v>0</v>
      </c>
      <c r="M56" s="259">
        <f t="shared" si="15"/>
        <v>0</v>
      </c>
      <c r="N56" s="259">
        <f t="shared" si="15"/>
        <v>0</v>
      </c>
      <c r="O56" s="259">
        <f t="shared" si="15"/>
        <v>0</v>
      </c>
      <c r="P56" s="259">
        <f t="shared" si="15"/>
        <v>0</v>
      </c>
      <c r="Q56" s="259">
        <f t="shared" si="15"/>
        <v>0</v>
      </c>
      <c r="R56" s="259">
        <f t="shared" si="15"/>
        <v>0</v>
      </c>
      <c r="S56" s="259">
        <f t="shared" si="15"/>
        <v>0</v>
      </c>
      <c r="T56" s="259">
        <f t="shared" si="15"/>
        <v>0</v>
      </c>
      <c r="U56" s="259">
        <f t="shared" si="15"/>
        <v>0</v>
      </c>
      <c r="V56" s="259">
        <f t="shared" si="15"/>
        <v>0</v>
      </c>
      <c r="W56" s="259">
        <f t="shared" si="15"/>
        <v>0</v>
      </c>
      <c r="X56" s="259">
        <f t="shared" si="15"/>
        <v>0</v>
      </c>
      <c r="Y56" s="259">
        <f t="shared" si="15"/>
        <v>0</v>
      </c>
      <c r="Z56" s="259">
        <f t="shared" si="15"/>
        <v>0.762</v>
      </c>
      <c r="AA56" s="259">
        <f t="shared" si="15"/>
        <v>0</v>
      </c>
      <c r="AB56" s="246"/>
    </row>
    <row r="57" spans="1:28" s="11" customFormat="1" ht="31.5">
      <c r="A57" s="282" t="s">
        <v>114</v>
      </c>
      <c r="B57" s="270" t="s">
        <v>446</v>
      </c>
      <c r="C57" s="182" t="s">
        <v>116</v>
      </c>
      <c r="D57" s="182" t="s">
        <v>116</v>
      </c>
      <c r="E57" s="182" t="s">
        <v>116</v>
      </c>
      <c r="F57" s="182" t="s">
        <v>116</v>
      </c>
      <c r="G57" s="182" t="s">
        <v>116</v>
      </c>
      <c r="H57" s="182" t="s">
        <v>116</v>
      </c>
      <c r="I57" s="182" t="s">
        <v>116</v>
      </c>
      <c r="J57" s="182" t="s">
        <v>116</v>
      </c>
      <c r="K57" s="182" t="s">
        <v>116</v>
      </c>
      <c r="L57" s="182" t="s">
        <v>116</v>
      </c>
      <c r="M57" s="259" t="s">
        <v>116</v>
      </c>
      <c r="N57" s="182" t="s">
        <v>116</v>
      </c>
      <c r="O57" s="182" t="s">
        <v>116</v>
      </c>
      <c r="P57" s="182" t="s">
        <v>116</v>
      </c>
      <c r="Q57" s="182" t="s">
        <v>116</v>
      </c>
      <c r="R57" s="182" t="s">
        <v>116</v>
      </c>
      <c r="S57" s="182" t="s">
        <v>116</v>
      </c>
      <c r="T57" s="182" t="s">
        <v>116</v>
      </c>
      <c r="U57" s="182" t="s">
        <v>116</v>
      </c>
      <c r="V57" s="182" t="s">
        <v>116</v>
      </c>
      <c r="W57" s="182" t="s">
        <v>116</v>
      </c>
      <c r="X57" s="182" t="s">
        <v>116</v>
      </c>
      <c r="Y57" s="182" t="s">
        <v>116</v>
      </c>
      <c r="Z57" s="259">
        <v>0.076</v>
      </c>
      <c r="AA57" s="182" t="s">
        <v>116</v>
      </c>
      <c r="AB57" s="246"/>
    </row>
    <row r="58" spans="1:27" ht="15.75">
      <c r="A58" s="282" t="s">
        <v>114</v>
      </c>
      <c r="B58" s="270" t="s">
        <v>447</v>
      </c>
      <c r="C58" s="182" t="s">
        <v>116</v>
      </c>
      <c r="D58" s="182" t="s">
        <v>116</v>
      </c>
      <c r="E58" s="182" t="s">
        <v>116</v>
      </c>
      <c r="F58" s="182" t="s">
        <v>116</v>
      </c>
      <c r="G58" s="182" t="s">
        <v>116</v>
      </c>
      <c r="H58" s="182" t="s">
        <v>116</v>
      </c>
      <c r="I58" s="182" t="s">
        <v>116</v>
      </c>
      <c r="J58" s="182" t="s">
        <v>116</v>
      </c>
      <c r="K58" s="182" t="s">
        <v>116</v>
      </c>
      <c r="L58" s="182" t="s">
        <v>116</v>
      </c>
      <c r="M58" s="259" t="s">
        <v>116</v>
      </c>
      <c r="N58" s="182" t="s">
        <v>116</v>
      </c>
      <c r="O58" s="182" t="s">
        <v>116</v>
      </c>
      <c r="P58" s="182" t="s">
        <v>116</v>
      </c>
      <c r="Q58" s="182" t="s">
        <v>116</v>
      </c>
      <c r="R58" s="182" t="s">
        <v>116</v>
      </c>
      <c r="S58" s="182" t="s">
        <v>116</v>
      </c>
      <c r="T58" s="182" t="s">
        <v>116</v>
      </c>
      <c r="U58" s="182" t="s">
        <v>116</v>
      </c>
      <c r="V58" s="182" t="s">
        <v>116</v>
      </c>
      <c r="W58" s="182" t="s">
        <v>116</v>
      </c>
      <c r="X58" s="182" t="s">
        <v>116</v>
      </c>
      <c r="Y58" s="182" t="s">
        <v>116</v>
      </c>
      <c r="Z58" s="259">
        <v>0</v>
      </c>
      <c r="AA58" s="182" t="s">
        <v>116</v>
      </c>
    </row>
    <row r="59" spans="1:27" ht="15.75">
      <c r="A59" s="282" t="s">
        <v>114</v>
      </c>
      <c r="B59" s="270" t="s">
        <v>448</v>
      </c>
      <c r="C59" s="182" t="s">
        <v>116</v>
      </c>
      <c r="D59" s="182" t="s">
        <v>116</v>
      </c>
      <c r="E59" s="182" t="s">
        <v>116</v>
      </c>
      <c r="F59" s="182" t="s">
        <v>116</v>
      </c>
      <c r="G59" s="182" t="s">
        <v>116</v>
      </c>
      <c r="H59" s="182" t="s">
        <v>116</v>
      </c>
      <c r="I59" s="182" t="s">
        <v>116</v>
      </c>
      <c r="J59" s="182" t="s">
        <v>116</v>
      </c>
      <c r="K59" s="182" t="s">
        <v>116</v>
      </c>
      <c r="L59" s="182" t="s">
        <v>116</v>
      </c>
      <c r="M59" s="259" t="s">
        <v>116</v>
      </c>
      <c r="N59" s="182" t="s">
        <v>116</v>
      </c>
      <c r="O59" s="182" t="s">
        <v>116</v>
      </c>
      <c r="P59" s="182" t="s">
        <v>116</v>
      </c>
      <c r="Q59" s="182" t="s">
        <v>116</v>
      </c>
      <c r="R59" s="182" t="s">
        <v>116</v>
      </c>
      <c r="S59" s="182" t="s">
        <v>116</v>
      </c>
      <c r="T59" s="182" t="s">
        <v>116</v>
      </c>
      <c r="U59" s="182" t="s">
        <v>116</v>
      </c>
      <c r="V59" s="182" t="s">
        <v>116</v>
      </c>
      <c r="W59" s="182" t="s">
        <v>116</v>
      </c>
      <c r="X59" s="182" t="s">
        <v>116</v>
      </c>
      <c r="Y59" s="182" t="s">
        <v>116</v>
      </c>
      <c r="Z59" s="259">
        <v>0</v>
      </c>
      <c r="AA59" s="182" t="s">
        <v>116</v>
      </c>
    </row>
    <row r="60" spans="1:27" ht="15.75">
      <c r="A60" s="282" t="s">
        <v>114</v>
      </c>
      <c r="B60" s="270" t="s">
        <v>447</v>
      </c>
      <c r="C60" s="182" t="s">
        <v>116</v>
      </c>
      <c r="D60" s="182" t="s">
        <v>116</v>
      </c>
      <c r="E60" s="182" t="s">
        <v>116</v>
      </c>
      <c r="F60" s="182" t="s">
        <v>116</v>
      </c>
      <c r="G60" s="182" t="s">
        <v>116</v>
      </c>
      <c r="H60" s="182" t="s">
        <v>116</v>
      </c>
      <c r="I60" s="182" t="s">
        <v>116</v>
      </c>
      <c r="J60" s="182" t="s">
        <v>116</v>
      </c>
      <c r="K60" s="182" t="s">
        <v>116</v>
      </c>
      <c r="L60" s="182" t="s">
        <v>116</v>
      </c>
      <c r="M60" s="259" t="s">
        <v>116</v>
      </c>
      <c r="N60" s="182" t="s">
        <v>116</v>
      </c>
      <c r="O60" s="182" t="s">
        <v>116</v>
      </c>
      <c r="P60" s="182" t="s">
        <v>116</v>
      </c>
      <c r="Q60" s="182" t="s">
        <v>116</v>
      </c>
      <c r="R60" s="182" t="s">
        <v>116</v>
      </c>
      <c r="S60" s="182" t="s">
        <v>116</v>
      </c>
      <c r="T60" s="182" t="s">
        <v>116</v>
      </c>
      <c r="U60" s="182" t="s">
        <v>116</v>
      </c>
      <c r="V60" s="182" t="s">
        <v>116</v>
      </c>
      <c r="W60" s="182" t="s">
        <v>116</v>
      </c>
      <c r="X60" s="182" t="s">
        <v>116</v>
      </c>
      <c r="Y60" s="182" t="s">
        <v>116</v>
      </c>
      <c r="Z60" s="259">
        <v>0</v>
      </c>
      <c r="AA60" s="182" t="s">
        <v>116</v>
      </c>
    </row>
    <row r="61" spans="1:28" s="11" customFormat="1" ht="15.75">
      <c r="A61" s="282" t="s">
        <v>114</v>
      </c>
      <c r="B61" s="270" t="s">
        <v>449</v>
      </c>
      <c r="C61" s="182" t="s">
        <v>116</v>
      </c>
      <c r="D61" s="182" t="s">
        <v>116</v>
      </c>
      <c r="E61" s="182" t="s">
        <v>116</v>
      </c>
      <c r="F61" s="182" t="s">
        <v>116</v>
      </c>
      <c r="G61" s="182" t="s">
        <v>116</v>
      </c>
      <c r="H61" s="182" t="s">
        <v>116</v>
      </c>
      <c r="I61" s="182" t="s">
        <v>116</v>
      </c>
      <c r="J61" s="182" t="s">
        <v>116</v>
      </c>
      <c r="K61" s="182" t="s">
        <v>116</v>
      </c>
      <c r="L61" s="182" t="s">
        <v>116</v>
      </c>
      <c r="M61" s="259" t="s">
        <v>116</v>
      </c>
      <c r="N61" s="182" t="s">
        <v>116</v>
      </c>
      <c r="O61" s="182" t="s">
        <v>116</v>
      </c>
      <c r="P61" s="182" t="s">
        <v>116</v>
      </c>
      <c r="Q61" s="182" t="s">
        <v>116</v>
      </c>
      <c r="R61" s="182" t="s">
        <v>116</v>
      </c>
      <c r="S61" s="182" t="s">
        <v>116</v>
      </c>
      <c r="T61" s="182" t="s">
        <v>116</v>
      </c>
      <c r="U61" s="182" t="s">
        <v>116</v>
      </c>
      <c r="V61" s="182" t="s">
        <v>116</v>
      </c>
      <c r="W61" s="182" t="s">
        <v>116</v>
      </c>
      <c r="X61" s="182" t="s">
        <v>116</v>
      </c>
      <c r="Y61" s="182" t="s">
        <v>116</v>
      </c>
      <c r="Z61" s="259">
        <v>0</v>
      </c>
      <c r="AA61" s="182" t="s">
        <v>116</v>
      </c>
      <c r="AB61" s="246"/>
    </row>
    <row r="62" spans="1:28" s="11" customFormat="1" ht="15.75">
      <c r="A62" s="282" t="s">
        <v>114</v>
      </c>
      <c r="B62" s="270" t="s">
        <v>450</v>
      </c>
      <c r="C62" s="182" t="s">
        <v>116</v>
      </c>
      <c r="D62" s="182" t="s">
        <v>116</v>
      </c>
      <c r="E62" s="182" t="s">
        <v>116</v>
      </c>
      <c r="F62" s="182" t="s">
        <v>116</v>
      </c>
      <c r="G62" s="182" t="s">
        <v>116</v>
      </c>
      <c r="H62" s="182" t="s">
        <v>116</v>
      </c>
      <c r="I62" s="182" t="s">
        <v>116</v>
      </c>
      <c r="J62" s="182" t="s">
        <v>116</v>
      </c>
      <c r="K62" s="182" t="s">
        <v>116</v>
      </c>
      <c r="L62" s="182" t="s">
        <v>116</v>
      </c>
      <c r="M62" s="259" t="s">
        <v>116</v>
      </c>
      <c r="N62" s="182" t="s">
        <v>116</v>
      </c>
      <c r="O62" s="182" t="s">
        <v>116</v>
      </c>
      <c r="P62" s="182" t="s">
        <v>116</v>
      </c>
      <c r="Q62" s="182" t="s">
        <v>116</v>
      </c>
      <c r="R62" s="182" t="s">
        <v>116</v>
      </c>
      <c r="S62" s="182" t="s">
        <v>116</v>
      </c>
      <c r="T62" s="182" t="s">
        <v>116</v>
      </c>
      <c r="U62" s="182" t="s">
        <v>116</v>
      </c>
      <c r="V62" s="182" t="s">
        <v>116</v>
      </c>
      <c r="W62" s="182" t="s">
        <v>116</v>
      </c>
      <c r="X62" s="182" t="s">
        <v>116</v>
      </c>
      <c r="Y62" s="182" t="s">
        <v>116</v>
      </c>
      <c r="Z62" s="259">
        <v>0.136</v>
      </c>
      <c r="AA62" s="182" t="s">
        <v>116</v>
      </c>
      <c r="AB62" s="246"/>
    </row>
    <row r="63" spans="1:28" s="11" customFormat="1" ht="15.75">
      <c r="A63" s="282" t="s">
        <v>114</v>
      </c>
      <c r="B63" s="270" t="s">
        <v>451</v>
      </c>
      <c r="C63" s="182" t="s">
        <v>116</v>
      </c>
      <c r="D63" s="182" t="s">
        <v>116</v>
      </c>
      <c r="E63" s="182" t="s">
        <v>116</v>
      </c>
      <c r="F63" s="182" t="s">
        <v>116</v>
      </c>
      <c r="G63" s="182" t="s">
        <v>116</v>
      </c>
      <c r="H63" s="182" t="s">
        <v>116</v>
      </c>
      <c r="I63" s="182" t="s">
        <v>116</v>
      </c>
      <c r="J63" s="182" t="s">
        <v>116</v>
      </c>
      <c r="K63" s="182" t="s">
        <v>116</v>
      </c>
      <c r="L63" s="182" t="s">
        <v>116</v>
      </c>
      <c r="M63" s="259" t="s">
        <v>116</v>
      </c>
      <c r="N63" s="182" t="s">
        <v>116</v>
      </c>
      <c r="O63" s="182" t="s">
        <v>116</v>
      </c>
      <c r="P63" s="182" t="s">
        <v>116</v>
      </c>
      <c r="Q63" s="182" t="s">
        <v>116</v>
      </c>
      <c r="R63" s="182" t="s">
        <v>116</v>
      </c>
      <c r="S63" s="182" t="s">
        <v>116</v>
      </c>
      <c r="T63" s="182" t="s">
        <v>116</v>
      </c>
      <c r="U63" s="182" t="s">
        <v>116</v>
      </c>
      <c r="V63" s="182" t="s">
        <v>116</v>
      </c>
      <c r="W63" s="182" t="s">
        <v>116</v>
      </c>
      <c r="X63" s="182" t="s">
        <v>116</v>
      </c>
      <c r="Y63" s="182" t="s">
        <v>116</v>
      </c>
      <c r="Z63" s="259">
        <v>0</v>
      </c>
      <c r="AA63" s="182" t="s">
        <v>116</v>
      </c>
      <c r="AB63" s="246"/>
    </row>
    <row r="64" spans="1:28" s="11" customFormat="1" ht="15.75">
      <c r="A64" s="282" t="s">
        <v>114</v>
      </c>
      <c r="B64" s="270" t="s">
        <v>452</v>
      </c>
      <c r="C64" s="182" t="s">
        <v>116</v>
      </c>
      <c r="D64" s="182" t="s">
        <v>116</v>
      </c>
      <c r="E64" s="182" t="s">
        <v>116</v>
      </c>
      <c r="F64" s="182" t="s">
        <v>116</v>
      </c>
      <c r="G64" s="182" t="s">
        <v>116</v>
      </c>
      <c r="H64" s="182" t="s">
        <v>116</v>
      </c>
      <c r="I64" s="182" t="s">
        <v>116</v>
      </c>
      <c r="J64" s="182" t="s">
        <v>116</v>
      </c>
      <c r="K64" s="182" t="s">
        <v>116</v>
      </c>
      <c r="L64" s="182" t="s">
        <v>116</v>
      </c>
      <c r="M64" s="259" t="s">
        <v>116</v>
      </c>
      <c r="N64" s="182" t="s">
        <v>116</v>
      </c>
      <c r="O64" s="182" t="s">
        <v>116</v>
      </c>
      <c r="P64" s="182" t="s">
        <v>116</v>
      </c>
      <c r="Q64" s="182" t="s">
        <v>116</v>
      </c>
      <c r="R64" s="182" t="s">
        <v>116</v>
      </c>
      <c r="S64" s="182" t="s">
        <v>116</v>
      </c>
      <c r="T64" s="182" t="s">
        <v>116</v>
      </c>
      <c r="U64" s="182" t="s">
        <v>116</v>
      </c>
      <c r="V64" s="182" t="s">
        <v>116</v>
      </c>
      <c r="W64" s="182" t="s">
        <v>116</v>
      </c>
      <c r="X64" s="182" t="s">
        <v>116</v>
      </c>
      <c r="Y64" s="182" t="s">
        <v>116</v>
      </c>
      <c r="Z64" s="259">
        <v>0.28</v>
      </c>
      <c r="AA64" s="182" t="s">
        <v>116</v>
      </c>
      <c r="AB64" s="246"/>
    </row>
    <row r="65" spans="1:28" s="11" customFormat="1" ht="15.75">
      <c r="A65" s="282" t="s">
        <v>114</v>
      </c>
      <c r="B65" s="270" t="s">
        <v>453</v>
      </c>
      <c r="C65" s="182" t="s">
        <v>116</v>
      </c>
      <c r="D65" s="182" t="s">
        <v>116</v>
      </c>
      <c r="E65" s="182" t="s">
        <v>116</v>
      </c>
      <c r="F65" s="182" t="s">
        <v>116</v>
      </c>
      <c r="G65" s="182" t="s">
        <v>116</v>
      </c>
      <c r="H65" s="182" t="s">
        <v>116</v>
      </c>
      <c r="I65" s="182" t="s">
        <v>116</v>
      </c>
      <c r="J65" s="182" t="s">
        <v>116</v>
      </c>
      <c r="K65" s="182" t="s">
        <v>116</v>
      </c>
      <c r="L65" s="182" t="s">
        <v>116</v>
      </c>
      <c r="M65" s="259" t="s">
        <v>116</v>
      </c>
      <c r="N65" s="182" t="s">
        <v>116</v>
      </c>
      <c r="O65" s="182" t="s">
        <v>116</v>
      </c>
      <c r="P65" s="182" t="s">
        <v>116</v>
      </c>
      <c r="Q65" s="182" t="s">
        <v>116</v>
      </c>
      <c r="R65" s="182" t="s">
        <v>116</v>
      </c>
      <c r="S65" s="182" t="s">
        <v>116</v>
      </c>
      <c r="T65" s="182" t="s">
        <v>116</v>
      </c>
      <c r="U65" s="182" t="s">
        <v>116</v>
      </c>
      <c r="V65" s="182" t="s">
        <v>116</v>
      </c>
      <c r="W65" s="182" t="s">
        <v>116</v>
      </c>
      <c r="X65" s="182" t="s">
        <v>116</v>
      </c>
      <c r="Y65" s="182" t="s">
        <v>116</v>
      </c>
      <c r="Z65" s="259">
        <v>0.15</v>
      </c>
      <c r="AA65" s="182" t="s">
        <v>116</v>
      </c>
      <c r="AB65" s="246"/>
    </row>
    <row r="66" spans="1:27" ht="15.75">
      <c r="A66" s="282" t="s">
        <v>114</v>
      </c>
      <c r="B66" s="270" t="s">
        <v>454</v>
      </c>
      <c r="C66" s="182" t="s">
        <v>116</v>
      </c>
      <c r="D66" s="182" t="s">
        <v>116</v>
      </c>
      <c r="E66" s="182" t="s">
        <v>116</v>
      </c>
      <c r="F66" s="182" t="s">
        <v>116</v>
      </c>
      <c r="G66" s="182" t="s">
        <v>116</v>
      </c>
      <c r="H66" s="182" t="s">
        <v>116</v>
      </c>
      <c r="I66" s="182" t="s">
        <v>116</v>
      </c>
      <c r="J66" s="182" t="s">
        <v>116</v>
      </c>
      <c r="K66" s="182" t="s">
        <v>116</v>
      </c>
      <c r="L66" s="182" t="s">
        <v>116</v>
      </c>
      <c r="M66" s="259" t="s">
        <v>116</v>
      </c>
      <c r="N66" s="182" t="s">
        <v>116</v>
      </c>
      <c r="O66" s="182" t="s">
        <v>116</v>
      </c>
      <c r="P66" s="182" t="s">
        <v>116</v>
      </c>
      <c r="Q66" s="182" t="s">
        <v>116</v>
      </c>
      <c r="R66" s="182" t="s">
        <v>116</v>
      </c>
      <c r="S66" s="182" t="s">
        <v>116</v>
      </c>
      <c r="T66" s="182" t="s">
        <v>116</v>
      </c>
      <c r="U66" s="182" t="s">
        <v>116</v>
      </c>
      <c r="V66" s="182" t="s">
        <v>116</v>
      </c>
      <c r="W66" s="182" t="s">
        <v>116</v>
      </c>
      <c r="X66" s="182" t="s">
        <v>116</v>
      </c>
      <c r="Y66" s="182" t="s">
        <v>116</v>
      </c>
      <c r="Z66" s="259">
        <v>0.12</v>
      </c>
      <c r="AA66" s="182" t="s">
        <v>116</v>
      </c>
    </row>
    <row r="67" spans="1:27" ht="15.75">
      <c r="A67" s="282" t="s">
        <v>114</v>
      </c>
      <c r="B67" s="270" t="s">
        <v>455</v>
      </c>
      <c r="C67" s="182" t="s">
        <v>116</v>
      </c>
      <c r="D67" s="182" t="s">
        <v>116</v>
      </c>
      <c r="E67" s="182" t="s">
        <v>116</v>
      </c>
      <c r="F67" s="182" t="s">
        <v>116</v>
      </c>
      <c r="G67" s="182" t="s">
        <v>116</v>
      </c>
      <c r="H67" s="182" t="s">
        <v>116</v>
      </c>
      <c r="I67" s="182" t="s">
        <v>116</v>
      </c>
      <c r="J67" s="182" t="s">
        <v>116</v>
      </c>
      <c r="K67" s="182" t="s">
        <v>116</v>
      </c>
      <c r="L67" s="182" t="s">
        <v>116</v>
      </c>
      <c r="M67" s="259" t="s">
        <v>116</v>
      </c>
      <c r="N67" s="182" t="s">
        <v>116</v>
      </c>
      <c r="O67" s="182" t="s">
        <v>116</v>
      </c>
      <c r="P67" s="182" t="s">
        <v>116</v>
      </c>
      <c r="Q67" s="182" t="s">
        <v>116</v>
      </c>
      <c r="R67" s="182" t="s">
        <v>116</v>
      </c>
      <c r="S67" s="182" t="s">
        <v>116</v>
      </c>
      <c r="T67" s="182" t="s">
        <v>116</v>
      </c>
      <c r="U67" s="182" t="s">
        <v>116</v>
      </c>
      <c r="V67" s="182" t="s">
        <v>116</v>
      </c>
      <c r="W67" s="182" t="s">
        <v>116</v>
      </c>
      <c r="X67" s="182" t="s">
        <v>116</v>
      </c>
      <c r="Y67" s="182" t="s">
        <v>116</v>
      </c>
      <c r="Z67" s="259">
        <v>0</v>
      </c>
      <c r="AA67" s="182" t="s">
        <v>116</v>
      </c>
    </row>
    <row r="68" spans="1:27" ht="16.5" hidden="1" thickBot="1">
      <c r="A68" s="27"/>
      <c r="B68" s="32"/>
      <c r="C68" s="3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6.5" hidden="1" thickBot="1">
      <c r="A69" s="23"/>
      <c r="B69" s="30"/>
      <c r="C69" s="3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6.5" hidden="1" thickBot="1">
      <c r="A70" s="26"/>
      <c r="B70" s="31"/>
      <c r="C70" s="38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6.5" hidden="1" thickBot="1">
      <c r="A71" s="26"/>
      <c r="B71" s="31"/>
      <c r="C71" s="3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6.5" hidden="1" thickBot="1">
      <c r="A72" s="26"/>
      <c r="B72" s="31"/>
      <c r="C72" s="38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6.5" hidden="1" thickBot="1">
      <c r="A73" s="26"/>
      <c r="B73" s="31"/>
      <c r="C73" s="38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6.5" hidden="1" thickBot="1">
      <c r="A74" s="26"/>
      <c r="B74" s="31"/>
      <c r="C74" s="38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6.5" hidden="1" thickBot="1">
      <c r="A75" s="26"/>
      <c r="B75" s="31"/>
      <c r="C75" s="38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6.5" hidden="1" thickBot="1">
      <c r="A76" s="26"/>
      <c r="B76" s="31"/>
      <c r="C76" s="38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6.5" hidden="1" thickBot="1">
      <c r="A77" s="26"/>
      <c r="B77" s="31"/>
      <c r="C77" s="38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6.5" hidden="1" thickBot="1">
      <c r="A78" s="26"/>
      <c r="B78" s="31"/>
      <c r="C78" s="38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6.5" hidden="1" thickBot="1">
      <c r="A79" s="26"/>
      <c r="B79" s="31"/>
      <c r="C79" s="38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6.5" hidden="1" thickBot="1">
      <c r="A80" s="26"/>
      <c r="B80" s="31"/>
      <c r="C80" s="3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6.5" hidden="1" thickBot="1">
      <c r="A81" s="26"/>
      <c r="B81" s="31"/>
      <c r="C81" s="38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6.5" hidden="1" thickBot="1">
      <c r="A82" s="26"/>
      <c r="B82" s="31"/>
      <c r="C82" s="38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6.5" hidden="1" thickBot="1">
      <c r="A83" s="23"/>
      <c r="B83" s="30"/>
      <c r="C83" s="37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6.5" hidden="1" thickBot="1">
      <c r="A84" s="26"/>
      <c r="B84" s="31"/>
      <c r="C84" s="3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6.5" hidden="1" thickBot="1">
      <c r="A85" s="26"/>
      <c r="B85" s="31"/>
      <c r="C85" s="3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6.5" hidden="1" thickBot="1">
      <c r="A86" s="26"/>
      <c r="B86" s="31"/>
      <c r="C86" s="3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6.5" hidden="1" thickBot="1">
      <c r="A87" s="26"/>
      <c r="B87" s="31"/>
      <c r="C87" s="3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6.5" hidden="1" thickBot="1">
      <c r="A88" s="23"/>
      <c r="B88" s="30"/>
      <c r="C88" s="37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6.5" hidden="1" thickBot="1">
      <c r="A89" s="26"/>
      <c r="B89" s="31"/>
      <c r="C89" s="38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6.5" hidden="1" thickBot="1">
      <c r="A90" s="26"/>
      <c r="B90" s="31"/>
      <c r="C90" s="3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6.5" hidden="1" thickBot="1">
      <c r="A91" s="26"/>
      <c r="B91" s="31"/>
      <c r="C91" s="3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6.5" hidden="1" thickBot="1">
      <c r="A92" s="26"/>
      <c r="B92" s="31"/>
      <c r="C92" s="3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6.5" hidden="1" thickBot="1">
      <c r="A93" s="23"/>
      <c r="B93" s="30"/>
      <c r="C93" s="37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6.5" hidden="1" thickBot="1">
      <c r="A94" s="26"/>
      <c r="B94" s="31"/>
      <c r="C94" s="38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6.5" hidden="1" thickBot="1">
      <c r="A95" s="26"/>
      <c r="B95" s="31"/>
      <c r="C95" s="38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6.5" hidden="1" thickBot="1">
      <c r="A96" s="26"/>
      <c r="B96" s="31"/>
      <c r="C96" s="38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6.5" hidden="1" thickBot="1">
      <c r="A97" s="23"/>
      <c r="B97" s="30"/>
      <c r="C97" s="37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6.5" hidden="1" thickBot="1">
      <c r="A98" s="26"/>
      <c r="B98" s="31"/>
      <c r="C98" s="38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6.5" hidden="1" thickBot="1">
      <c r="A99" s="26"/>
      <c r="B99" s="31"/>
      <c r="C99" s="38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6.5" hidden="1" thickBot="1">
      <c r="A100" s="26"/>
      <c r="B100" s="31"/>
      <c r="C100" s="38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6.5" hidden="1" thickBot="1">
      <c r="A101" s="26"/>
      <c r="B101" s="31"/>
      <c r="C101" s="38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6.5" hidden="1" thickBot="1">
      <c r="A102" s="23"/>
      <c r="B102" s="30"/>
      <c r="C102" s="37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6.5" hidden="1" thickBot="1">
      <c r="A103" s="23"/>
      <c r="B103" s="30"/>
      <c r="C103" s="3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6.5" hidden="1" thickBot="1">
      <c r="A104" s="27"/>
      <c r="B104" s="32"/>
      <c r="C104" s="3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:27" ht="16.5" hidden="1" thickBot="1">
      <c r="A105" s="23"/>
      <c r="B105" s="30"/>
      <c r="C105" s="3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6.5" hidden="1" thickBot="1">
      <c r="A106" s="26"/>
      <c r="B106" s="31"/>
      <c r="C106" s="38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6.5" hidden="1" thickBot="1">
      <c r="A107" s="26"/>
      <c r="B107" s="31"/>
      <c r="C107" s="38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6.5" hidden="1" thickBot="1">
      <c r="A108" s="26"/>
      <c r="B108" s="31"/>
      <c r="C108" s="38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6.5" hidden="1" thickBot="1">
      <c r="A109" s="26"/>
      <c r="B109" s="31"/>
      <c r="C109" s="38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6.5" hidden="1" thickBot="1">
      <c r="A110" s="26"/>
      <c r="B110" s="31"/>
      <c r="C110" s="38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6.5" hidden="1" thickBot="1">
      <c r="A111" s="23"/>
      <c r="B111" s="30"/>
      <c r="C111" s="37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6.5" hidden="1" thickBot="1">
      <c r="A112" s="26"/>
      <c r="B112" s="31"/>
      <c r="C112" s="38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6.5" hidden="1" thickBot="1">
      <c r="A113" s="26"/>
      <c r="B113" s="31"/>
      <c r="C113" s="38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6.5" hidden="1" thickBot="1">
      <c r="A114" s="26"/>
      <c r="B114" s="31"/>
      <c r="C114" s="38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6.5" hidden="1" thickBot="1">
      <c r="A115" s="26"/>
      <c r="B115" s="31"/>
      <c r="C115" s="38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6.5" hidden="1" thickBot="1">
      <c r="A116" s="26"/>
      <c r="B116" s="31"/>
      <c r="C116" s="38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6.5" hidden="1" thickBot="1">
      <c r="A117" s="26"/>
      <c r="B117" s="31"/>
      <c r="C117" s="38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6.5" hidden="1" thickBot="1">
      <c r="A118" s="23"/>
      <c r="B118" s="30"/>
      <c r="C118" s="37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6.5" hidden="1" thickBot="1">
      <c r="A119" s="26"/>
      <c r="B119" s="31"/>
      <c r="C119" s="38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6.5" hidden="1" thickBot="1">
      <c r="A120" s="26"/>
      <c r="B120" s="31"/>
      <c r="C120" s="38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6.5" hidden="1" thickBot="1">
      <c r="A121" s="26"/>
      <c r="B121" s="31"/>
      <c r="C121" s="3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6.5" hidden="1" thickBot="1">
      <c r="A122" s="26"/>
      <c r="B122" s="31"/>
      <c r="C122" s="38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6.5" hidden="1" thickBot="1">
      <c r="A123" s="26"/>
      <c r="B123" s="31"/>
      <c r="C123" s="38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6.5" hidden="1" thickBot="1">
      <c r="A124" s="26"/>
      <c r="B124" s="31"/>
      <c r="C124" s="38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6.5" hidden="1" thickBot="1">
      <c r="A125" s="23"/>
      <c r="B125" s="30"/>
      <c r="C125" s="37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6.5" hidden="1" thickBot="1">
      <c r="A126" s="23"/>
      <c r="B126" s="30"/>
      <c r="C126" s="37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6.5" hidden="1" thickBot="1">
      <c r="A127" s="23"/>
      <c r="B127" s="30"/>
      <c r="C127" s="37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5.75" hidden="1">
      <c r="A128" s="12"/>
      <c r="B128" s="13"/>
      <c r="C128" s="35"/>
      <c r="D128" s="14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6.5" hidden="1" thickBot="1">
      <c r="A129" s="22"/>
      <c r="B129" s="29"/>
      <c r="C129" s="3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6.5" hidden="1" thickBot="1">
      <c r="A130" s="23"/>
      <c r="B130" s="30"/>
      <c r="C130" s="3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6.5" hidden="1" thickBot="1">
      <c r="A131" s="24"/>
      <c r="B131" s="31"/>
      <c r="C131" s="3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6.5" hidden="1" thickBot="1">
      <c r="A132" s="24"/>
      <c r="B132" s="31"/>
      <c r="C132" s="3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6.5" hidden="1" thickBot="1">
      <c r="A133" s="24"/>
      <c r="B133" s="31"/>
      <c r="C133" s="3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6.5" hidden="1" thickBot="1">
      <c r="A134" s="24"/>
      <c r="B134" s="31"/>
      <c r="C134" s="3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6.5" hidden="1" thickBot="1">
      <c r="A135" s="24"/>
      <c r="B135" s="31"/>
      <c r="C135" s="3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6.5" hidden="1" thickBot="1">
      <c r="A136" s="24"/>
      <c r="B136" s="31"/>
      <c r="C136" s="3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6.5" hidden="1" thickBot="1">
      <c r="A137" s="24"/>
      <c r="B137" s="31"/>
      <c r="C137" s="3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6.5" hidden="1" thickBot="1">
      <c r="A138" s="24"/>
      <c r="B138" s="31"/>
      <c r="C138" s="3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6.5" hidden="1" thickBot="1">
      <c r="A139" s="24"/>
      <c r="B139" s="31"/>
      <c r="C139" s="3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6.5" hidden="1" thickBot="1">
      <c r="A140" s="24"/>
      <c r="B140" s="31"/>
      <c r="C140" s="3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6.5" hidden="1" thickBot="1">
      <c r="A141" s="24"/>
      <c r="B141" s="31"/>
      <c r="C141" s="3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6.5" hidden="1" thickBot="1">
      <c r="A142" s="24"/>
      <c r="B142" s="31"/>
      <c r="C142" s="3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6.5" hidden="1" thickBot="1">
      <c r="A143" s="24"/>
      <c r="B143" s="31"/>
      <c r="C143" s="3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6.5" hidden="1" thickBot="1">
      <c r="A144" s="24"/>
      <c r="B144" s="31"/>
      <c r="C144" s="3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6.5" hidden="1" thickBot="1">
      <c r="A145" s="24"/>
      <c r="B145" s="31"/>
      <c r="C145" s="3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6.5" hidden="1" thickBot="1">
      <c r="A146" s="24"/>
      <c r="B146" s="31"/>
      <c r="C146" s="3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6.5" hidden="1" thickBot="1">
      <c r="A147" s="24"/>
      <c r="B147" s="31"/>
      <c r="C147" s="3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6.5" hidden="1" thickBot="1">
      <c r="A148" s="24"/>
      <c r="B148" s="31"/>
      <c r="C148" s="3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6.5" hidden="1" thickBot="1">
      <c r="A149" s="24"/>
      <c r="B149" s="31"/>
      <c r="C149" s="3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6.5" hidden="1" thickBot="1">
      <c r="A150" s="23"/>
      <c r="B150" s="30"/>
      <c r="C150" s="3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6.5" hidden="1" thickBot="1">
      <c r="A151" s="24"/>
      <c r="B151" s="31"/>
      <c r="C151" s="3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6.5" hidden="1" thickBot="1">
      <c r="A152" s="24"/>
      <c r="B152" s="31"/>
      <c r="C152" s="3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6.5" hidden="1" thickBot="1">
      <c r="A153" s="24"/>
      <c r="B153" s="31"/>
      <c r="C153" s="3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6.5" hidden="1" thickBot="1">
      <c r="A154" s="24"/>
      <c r="B154" s="31"/>
      <c r="C154" s="4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5.75" hidden="1">
      <c r="A155" s="44"/>
      <c r="B155" s="33"/>
      <c r="C155" s="45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8" s="11" customFormat="1" ht="15.75" hidden="1">
      <c r="A156" s="46"/>
      <c r="B156" s="53"/>
      <c r="C156" s="39"/>
      <c r="D156" s="54"/>
      <c r="E156" s="54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246"/>
    </row>
    <row r="157" spans="1:28" s="11" customFormat="1" ht="15.75" hidden="1">
      <c r="A157" s="46"/>
      <c r="B157" s="53"/>
      <c r="C157" s="39"/>
      <c r="D157" s="54"/>
      <c r="E157" s="54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246"/>
    </row>
    <row r="158" spans="1:28" s="11" customFormat="1" ht="15.75" hidden="1">
      <c r="A158" s="46"/>
      <c r="B158" s="53"/>
      <c r="C158" s="39"/>
      <c r="D158" s="54"/>
      <c r="E158" s="54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246"/>
    </row>
    <row r="159" spans="1:27" ht="16.5" hidden="1" thickBot="1">
      <c r="A159" s="24"/>
      <c r="B159" s="31"/>
      <c r="C159" s="38"/>
      <c r="D159" s="9"/>
      <c r="E159" s="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ht="16.5" hidden="1" thickBot="1">
      <c r="A160" s="24"/>
      <c r="B160" s="31"/>
      <c r="C160" s="38"/>
      <c r="D160" s="9"/>
      <c r="E160" s="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ht="16.5" hidden="1" thickBot="1">
      <c r="A161" s="24"/>
      <c r="B161" s="31"/>
      <c r="C161" s="3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6.5" hidden="1" thickBot="1">
      <c r="A162" s="26"/>
      <c r="B162" s="31"/>
      <c r="C162" s="38"/>
      <c r="D162" s="9"/>
      <c r="E162" s="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ht="16.5" hidden="1" thickBot="1">
      <c r="A163" s="26"/>
      <c r="B163" s="31"/>
      <c r="C163" s="3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6.5" hidden="1" thickBot="1">
      <c r="A164" s="23"/>
      <c r="B164" s="30"/>
      <c r="C164" s="37"/>
      <c r="D164" s="8"/>
      <c r="E164" s="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6.5" hidden="1" thickBot="1">
      <c r="A165" s="26"/>
      <c r="B165" s="31"/>
      <c r="C165" s="3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6.5" hidden="1" thickBot="1">
      <c r="A166" s="26"/>
      <c r="B166" s="31"/>
      <c r="C166" s="3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6.5" hidden="1" thickBot="1">
      <c r="A167" s="26"/>
      <c r="B167" s="31"/>
      <c r="C167" s="3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6.5" hidden="1" thickBot="1">
      <c r="A168" s="26"/>
      <c r="B168" s="31"/>
      <c r="C168" s="3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6.5" hidden="1" thickBot="1">
      <c r="A169" s="26"/>
      <c r="B169" s="31"/>
      <c r="C169" s="3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6.5" hidden="1" thickBot="1">
      <c r="A170" s="27"/>
      <c r="B170" s="32"/>
      <c r="C170" s="36"/>
      <c r="D170" s="16"/>
      <c r="E170" s="16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ht="16.5" hidden="1" thickBot="1">
      <c r="A171" s="23"/>
      <c r="B171" s="30"/>
      <c r="C171" s="37"/>
      <c r="D171" s="8"/>
      <c r="E171" s="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6.5" hidden="1" thickBot="1">
      <c r="A172" s="26"/>
      <c r="B172" s="31"/>
      <c r="C172" s="38"/>
      <c r="D172" s="9"/>
      <c r="E172" s="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6.5" hidden="1" thickBot="1">
      <c r="A173" s="26"/>
      <c r="B173" s="31"/>
      <c r="C173" s="38"/>
      <c r="D173" s="9"/>
      <c r="E173" s="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6.5" hidden="1" thickBot="1">
      <c r="A174" s="26"/>
      <c r="B174" s="31"/>
      <c r="C174" s="38"/>
      <c r="D174" s="9"/>
      <c r="E174" s="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6.5" hidden="1" thickBot="1">
      <c r="A175" s="26"/>
      <c r="B175" s="31"/>
      <c r="C175" s="38"/>
      <c r="D175" s="9"/>
      <c r="E175" s="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6.5" hidden="1" thickBot="1">
      <c r="A176" s="26"/>
      <c r="B176" s="31"/>
      <c r="C176" s="38"/>
      <c r="D176" s="9"/>
      <c r="E176" s="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6.5" hidden="1" thickBot="1">
      <c r="A177" s="26"/>
      <c r="B177" s="31"/>
      <c r="C177" s="38"/>
      <c r="D177" s="9"/>
      <c r="E177" s="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6.5" hidden="1" thickBot="1">
      <c r="A178" s="26"/>
      <c r="B178" s="31"/>
      <c r="C178" s="38"/>
      <c r="D178" s="9"/>
      <c r="E178" s="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6.5" hidden="1" thickBot="1">
      <c r="A179" s="26"/>
      <c r="B179" s="31"/>
      <c r="C179" s="38"/>
      <c r="D179" s="9"/>
      <c r="E179" s="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6.5" hidden="1" thickBot="1">
      <c r="A180" s="26"/>
      <c r="B180" s="31"/>
      <c r="C180" s="38"/>
      <c r="D180" s="9"/>
      <c r="E180" s="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6.5" hidden="1" thickBot="1">
      <c r="A181" s="26"/>
      <c r="B181" s="31"/>
      <c r="C181" s="38"/>
      <c r="D181" s="9"/>
      <c r="E181" s="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6.5" hidden="1" thickBot="1">
      <c r="A182" s="26"/>
      <c r="B182" s="31"/>
      <c r="C182" s="38"/>
      <c r="D182" s="9"/>
      <c r="E182" s="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6.5" hidden="1" thickBot="1">
      <c r="A183" s="26"/>
      <c r="B183" s="31"/>
      <c r="C183" s="38"/>
      <c r="D183" s="9"/>
      <c r="E183" s="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6.5" hidden="1" thickBot="1">
      <c r="A184" s="26"/>
      <c r="B184" s="31"/>
      <c r="C184" s="38"/>
      <c r="D184" s="9"/>
      <c r="E184" s="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6.5" hidden="1" thickBot="1">
      <c r="A185" s="23"/>
      <c r="B185" s="30"/>
      <c r="C185" s="37"/>
      <c r="D185" s="8"/>
      <c r="E185" s="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6.5" hidden="1" thickBot="1">
      <c r="A186" s="26"/>
      <c r="B186" s="31"/>
      <c r="C186" s="38"/>
      <c r="D186" s="9"/>
      <c r="E186" s="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6.5" hidden="1" thickBot="1">
      <c r="A187" s="26"/>
      <c r="B187" s="31"/>
      <c r="C187" s="38"/>
      <c r="D187" s="9"/>
      <c r="E187" s="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6.5" hidden="1" thickBot="1">
      <c r="A188" s="26"/>
      <c r="B188" s="31"/>
      <c r="C188" s="38"/>
      <c r="D188" s="9"/>
      <c r="E188" s="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6.5" hidden="1" thickBot="1">
      <c r="A189" s="26"/>
      <c r="B189" s="31"/>
      <c r="C189" s="38"/>
      <c r="D189" s="9"/>
      <c r="E189" s="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6.5" hidden="1" thickBot="1">
      <c r="A190" s="23"/>
      <c r="B190" s="30"/>
      <c r="C190" s="37"/>
      <c r="D190" s="8"/>
      <c r="E190" s="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6.5" hidden="1" thickBot="1">
      <c r="A191" s="26"/>
      <c r="B191" s="31"/>
      <c r="C191" s="38"/>
      <c r="D191" s="9"/>
      <c r="E191" s="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6.5" hidden="1" thickBot="1">
      <c r="A192" s="26"/>
      <c r="B192" s="31"/>
      <c r="C192" s="38"/>
      <c r="D192" s="9"/>
      <c r="E192" s="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6.5" hidden="1" thickBot="1">
      <c r="A193" s="26"/>
      <c r="B193" s="31"/>
      <c r="C193" s="38"/>
      <c r="D193" s="9"/>
      <c r="E193" s="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6.5" hidden="1" thickBot="1">
      <c r="A194" s="26"/>
      <c r="B194" s="31"/>
      <c r="C194" s="38"/>
      <c r="D194" s="9"/>
      <c r="E194" s="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6.5" hidden="1" thickBot="1">
      <c r="A195" s="23"/>
      <c r="B195" s="30"/>
      <c r="C195" s="37"/>
      <c r="D195" s="8"/>
      <c r="E195" s="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6.5" hidden="1" thickBot="1">
      <c r="A196" s="26"/>
      <c r="B196" s="31"/>
      <c r="C196" s="38"/>
      <c r="D196" s="9"/>
      <c r="E196" s="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6.5" hidden="1" thickBot="1">
      <c r="A197" s="26"/>
      <c r="B197" s="31"/>
      <c r="C197" s="38"/>
      <c r="D197" s="9"/>
      <c r="E197" s="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6.5" hidden="1" thickBot="1">
      <c r="A198" s="26"/>
      <c r="B198" s="31"/>
      <c r="C198" s="38"/>
      <c r="D198" s="9"/>
      <c r="E198" s="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6.5" hidden="1" thickBot="1">
      <c r="A199" s="23"/>
      <c r="B199" s="30"/>
      <c r="C199" s="37"/>
      <c r="D199" s="8"/>
      <c r="E199" s="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6.5" hidden="1" thickBot="1">
      <c r="A200" s="26"/>
      <c r="B200" s="31"/>
      <c r="C200" s="38"/>
      <c r="D200" s="9"/>
      <c r="E200" s="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6.5" hidden="1" thickBot="1">
      <c r="A201" s="26"/>
      <c r="B201" s="31"/>
      <c r="C201" s="38"/>
      <c r="D201" s="9"/>
      <c r="E201" s="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6.5" hidden="1" thickBot="1">
      <c r="A202" s="26"/>
      <c r="B202" s="31"/>
      <c r="C202" s="38"/>
      <c r="D202" s="9"/>
      <c r="E202" s="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6.5" hidden="1" thickBot="1">
      <c r="A203" s="26"/>
      <c r="B203" s="31"/>
      <c r="C203" s="38"/>
      <c r="D203" s="9"/>
      <c r="E203" s="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6.5" hidden="1" thickBot="1">
      <c r="A204" s="23"/>
      <c r="B204" s="30"/>
      <c r="C204" s="37"/>
      <c r="D204" s="8"/>
      <c r="E204" s="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6.5" hidden="1" thickBot="1">
      <c r="A205" s="23"/>
      <c r="B205" s="30"/>
      <c r="C205" s="37"/>
      <c r="D205" s="8"/>
      <c r="E205" s="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6.5" hidden="1" thickBot="1">
      <c r="A206" s="27"/>
      <c r="B206" s="32"/>
      <c r="C206" s="36"/>
      <c r="D206" s="16"/>
      <c r="E206" s="16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ht="16.5" hidden="1" thickBot="1">
      <c r="A207" s="23"/>
      <c r="B207" s="30"/>
      <c r="C207" s="37"/>
      <c r="D207" s="8"/>
      <c r="E207" s="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6.5" hidden="1" thickBot="1">
      <c r="A208" s="26"/>
      <c r="B208" s="31"/>
      <c r="C208" s="38"/>
      <c r="D208" s="9"/>
      <c r="E208" s="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6.5" hidden="1" thickBot="1">
      <c r="A209" s="26"/>
      <c r="B209" s="31"/>
      <c r="C209" s="38"/>
      <c r="D209" s="9"/>
      <c r="E209" s="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6.5" hidden="1" thickBot="1">
      <c r="A210" s="26"/>
      <c r="B210" s="31"/>
      <c r="C210" s="38"/>
      <c r="D210" s="9"/>
      <c r="E210" s="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6.5" hidden="1" thickBot="1">
      <c r="A211" s="26"/>
      <c r="B211" s="31"/>
      <c r="C211" s="38"/>
      <c r="D211" s="9"/>
      <c r="E211" s="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6.5" hidden="1" thickBot="1">
      <c r="A212" s="26"/>
      <c r="B212" s="31"/>
      <c r="C212" s="38"/>
      <c r="D212" s="9"/>
      <c r="E212" s="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6.5" hidden="1" thickBot="1">
      <c r="A213" s="23"/>
      <c r="B213" s="30"/>
      <c r="C213" s="37"/>
      <c r="D213" s="8"/>
      <c r="E213" s="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6.5" hidden="1" thickBot="1">
      <c r="A214" s="26"/>
      <c r="B214" s="31"/>
      <c r="C214" s="38"/>
      <c r="D214" s="9"/>
      <c r="E214" s="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6.5" hidden="1" thickBot="1">
      <c r="A215" s="26"/>
      <c r="B215" s="31"/>
      <c r="C215" s="38"/>
      <c r="D215" s="9"/>
      <c r="E215" s="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6.5" hidden="1" thickBot="1">
      <c r="A216" s="26"/>
      <c r="B216" s="31"/>
      <c r="C216" s="38"/>
      <c r="D216" s="9"/>
      <c r="E216" s="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6.5" hidden="1" thickBot="1">
      <c r="A217" s="26"/>
      <c r="B217" s="31"/>
      <c r="C217" s="38"/>
      <c r="D217" s="9"/>
      <c r="E217" s="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6.5" hidden="1" thickBot="1">
      <c r="A218" s="26"/>
      <c r="B218" s="31"/>
      <c r="C218" s="38"/>
      <c r="D218" s="9"/>
      <c r="E218" s="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6.5" hidden="1" thickBot="1">
      <c r="A219" s="26"/>
      <c r="B219" s="31"/>
      <c r="C219" s="38"/>
      <c r="D219" s="9"/>
      <c r="E219" s="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6.5" hidden="1" thickBot="1">
      <c r="A220" s="23"/>
      <c r="B220" s="30"/>
      <c r="C220" s="37"/>
      <c r="D220" s="8"/>
      <c r="E220" s="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6.5" hidden="1" thickBot="1">
      <c r="A221" s="26"/>
      <c r="B221" s="31"/>
      <c r="C221" s="38"/>
      <c r="D221" s="9"/>
      <c r="E221" s="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6.5" hidden="1" thickBot="1">
      <c r="A222" s="26"/>
      <c r="B222" s="31"/>
      <c r="C222" s="38"/>
      <c r="D222" s="9"/>
      <c r="E222" s="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6.5" hidden="1" thickBot="1">
      <c r="A223" s="26"/>
      <c r="B223" s="31"/>
      <c r="C223" s="38"/>
      <c r="D223" s="9"/>
      <c r="E223" s="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6.5" hidden="1" thickBot="1">
      <c r="A224" s="26"/>
      <c r="B224" s="31"/>
      <c r="C224" s="38"/>
      <c r="D224" s="9"/>
      <c r="E224" s="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6.5" hidden="1" thickBot="1">
      <c r="A225" s="26"/>
      <c r="B225" s="31"/>
      <c r="C225" s="38"/>
      <c r="D225" s="9"/>
      <c r="E225" s="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6.5" hidden="1" thickBot="1">
      <c r="A226" s="26"/>
      <c r="B226" s="31"/>
      <c r="C226" s="38"/>
      <c r="D226" s="9"/>
      <c r="E226" s="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6.5" hidden="1" thickBot="1">
      <c r="A227" s="23"/>
      <c r="B227" s="30"/>
      <c r="C227" s="37"/>
      <c r="D227" s="8"/>
      <c r="E227" s="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6.5" hidden="1" thickBot="1">
      <c r="A228" s="23"/>
      <c r="B228" s="30"/>
      <c r="C228" s="37"/>
      <c r="D228" s="8"/>
      <c r="E228" s="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6.5" hidden="1" thickBot="1">
      <c r="A229" s="23"/>
      <c r="B229" s="30"/>
      <c r="C229" s="37"/>
      <c r="D229" s="8"/>
      <c r="E229" s="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5.75" hidden="1">
      <c r="A230" s="12"/>
      <c r="B230" s="13"/>
      <c r="C230" s="35"/>
      <c r="D230" s="14"/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6.5" hidden="1" thickBot="1">
      <c r="A231" s="22"/>
      <c r="B231" s="29"/>
      <c r="C231" s="3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6.5" hidden="1" thickBot="1">
      <c r="A232" s="23"/>
      <c r="B232" s="30"/>
      <c r="C232" s="3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6.5" hidden="1" thickBot="1">
      <c r="A233" s="24"/>
      <c r="B233" s="31"/>
      <c r="C233" s="3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6.5" hidden="1" thickBot="1">
      <c r="A234" s="24"/>
      <c r="B234" s="31"/>
      <c r="C234" s="3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6.5" hidden="1" thickBot="1">
      <c r="A235" s="24"/>
      <c r="B235" s="31"/>
      <c r="C235" s="3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6.5" hidden="1" thickBot="1">
      <c r="A236" s="24"/>
      <c r="B236" s="31"/>
      <c r="C236" s="3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6.5" hidden="1" thickBot="1">
      <c r="A237" s="24"/>
      <c r="B237" s="31"/>
      <c r="C237" s="3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6.5" hidden="1" thickBot="1">
      <c r="A238" s="24"/>
      <c r="B238" s="31"/>
      <c r="C238" s="3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6.5" hidden="1" thickBot="1">
      <c r="A239" s="24"/>
      <c r="B239" s="31"/>
      <c r="C239" s="3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6.5" hidden="1" thickBot="1">
      <c r="A240" s="24"/>
      <c r="B240" s="31"/>
      <c r="C240" s="3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6.5" hidden="1" thickBot="1">
      <c r="A241" s="24"/>
      <c r="B241" s="31"/>
      <c r="C241" s="3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6.5" hidden="1" thickBot="1">
      <c r="A242" s="24"/>
      <c r="B242" s="31"/>
      <c r="C242" s="3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6.5" hidden="1" thickBot="1">
      <c r="A243" s="24"/>
      <c r="B243" s="31"/>
      <c r="C243" s="3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6.5" hidden="1" thickBot="1">
      <c r="A244" s="24"/>
      <c r="B244" s="31"/>
      <c r="C244" s="3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6.5" hidden="1" thickBot="1">
      <c r="A245" s="24"/>
      <c r="B245" s="31"/>
      <c r="C245" s="3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6.5" hidden="1" thickBot="1">
      <c r="A246" s="24"/>
      <c r="B246" s="31"/>
      <c r="C246" s="3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6.5" hidden="1" thickBot="1">
      <c r="A247" s="24"/>
      <c r="B247" s="31"/>
      <c r="C247" s="3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6.5" hidden="1" thickBot="1">
      <c r="A248" s="24"/>
      <c r="B248" s="31"/>
      <c r="C248" s="3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6.5" hidden="1" thickBot="1">
      <c r="A249" s="24"/>
      <c r="B249" s="31"/>
      <c r="C249" s="3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6.5" hidden="1" thickBot="1">
      <c r="A250" s="24"/>
      <c r="B250" s="31"/>
      <c r="C250" s="3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6.5" hidden="1" thickBot="1">
      <c r="A251" s="24"/>
      <c r="B251" s="31"/>
      <c r="C251" s="3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6.5" hidden="1" thickBot="1">
      <c r="A252" s="23"/>
      <c r="B252" s="30"/>
      <c r="C252" s="3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6.5" hidden="1" thickBot="1">
      <c r="A253" s="24"/>
      <c r="B253" s="31"/>
      <c r="C253" s="3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6.5" hidden="1" thickBot="1">
      <c r="A254" s="24"/>
      <c r="B254" s="31"/>
      <c r="C254" s="3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6.5" hidden="1" thickBot="1">
      <c r="A255" s="24"/>
      <c r="B255" s="31"/>
      <c r="C255" s="3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6.5" hidden="1" thickBot="1">
      <c r="A256" s="24"/>
      <c r="B256" s="33"/>
      <c r="C256" s="43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15.75" hidden="1">
      <c r="A257" s="55"/>
      <c r="B257" s="56"/>
      <c r="C257" s="57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1:27" ht="16.5" hidden="1" thickBot="1">
      <c r="A258" s="24"/>
      <c r="B258" s="31"/>
      <c r="C258" s="3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6.5" hidden="1" thickBot="1">
      <c r="A259" s="24"/>
      <c r="B259" s="31"/>
      <c r="C259" s="3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8" s="11" customFormat="1" ht="16.5" hidden="1" thickBot="1">
      <c r="A260" s="25"/>
      <c r="B260" s="49"/>
      <c r="C260" s="58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246"/>
    </row>
    <row r="261" spans="1:27" ht="16.5" hidden="1" thickBot="1">
      <c r="A261" s="24"/>
      <c r="B261" s="31"/>
      <c r="C261" s="3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6.5" hidden="1" thickBot="1">
      <c r="A262" s="26"/>
      <c r="B262" s="31"/>
      <c r="C262" s="3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6.5" hidden="1" thickBot="1">
      <c r="A263" s="26"/>
      <c r="B263" s="31"/>
      <c r="C263" s="3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6.5" hidden="1" thickBot="1">
      <c r="A264" s="23"/>
      <c r="B264" s="30"/>
      <c r="C264" s="37"/>
      <c r="D264" s="8"/>
      <c r="E264" s="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6.5" hidden="1" thickBot="1">
      <c r="A265" s="26"/>
      <c r="B265" s="31"/>
      <c r="C265" s="3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6.5" hidden="1" thickBot="1">
      <c r="A266" s="26"/>
      <c r="B266" s="31"/>
      <c r="C266" s="3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6.5" hidden="1" thickBot="1">
      <c r="A267" s="26"/>
      <c r="B267" s="31"/>
      <c r="C267" s="3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6.5" hidden="1" thickBot="1">
      <c r="A268" s="26"/>
      <c r="B268" s="31"/>
      <c r="C268" s="3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6.5" hidden="1" thickBot="1">
      <c r="A269" s="26"/>
      <c r="B269" s="31"/>
      <c r="C269" s="3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6.5" hidden="1" thickBot="1">
      <c r="A270" s="27"/>
      <c r="B270" s="32"/>
      <c r="C270" s="36"/>
      <c r="D270" s="16"/>
      <c r="E270" s="16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:27" ht="16.5" hidden="1" thickBot="1">
      <c r="A271" s="23"/>
      <c r="B271" s="30"/>
      <c r="C271" s="37"/>
      <c r="D271" s="8"/>
      <c r="E271" s="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6.5" hidden="1" thickBot="1">
      <c r="A272" s="26"/>
      <c r="B272" s="31"/>
      <c r="C272" s="38"/>
      <c r="D272" s="9"/>
      <c r="E272" s="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6.5" hidden="1" thickBot="1">
      <c r="A273" s="26"/>
      <c r="B273" s="31"/>
      <c r="C273" s="38"/>
      <c r="D273" s="9"/>
      <c r="E273" s="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6.5" hidden="1" thickBot="1">
      <c r="A274" s="26"/>
      <c r="B274" s="31"/>
      <c r="C274" s="38"/>
      <c r="D274" s="9"/>
      <c r="E274" s="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6.5" hidden="1" thickBot="1">
      <c r="A275" s="26"/>
      <c r="B275" s="31"/>
      <c r="C275" s="38"/>
      <c r="D275" s="9"/>
      <c r="E275" s="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6.5" hidden="1" thickBot="1">
      <c r="A276" s="26"/>
      <c r="B276" s="31"/>
      <c r="C276" s="38"/>
      <c r="D276" s="9"/>
      <c r="E276" s="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6.5" hidden="1" thickBot="1">
      <c r="A277" s="26"/>
      <c r="B277" s="31"/>
      <c r="C277" s="38"/>
      <c r="D277" s="9"/>
      <c r="E277" s="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6.5" hidden="1" thickBot="1">
      <c r="A278" s="26"/>
      <c r="B278" s="31"/>
      <c r="C278" s="38"/>
      <c r="D278" s="9"/>
      <c r="E278" s="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6.5" hidden="1" thickBot="1">
      <c r="A279" s="26"/>
      <c r="B279" s="31"/>
      <c r="C279" s="38"/>
      <c r="D279" s="9"/>
      <c r="E279" s="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6.5" hidden="1" thickBot="1">
      <c r="A280" s="26"/>
      <c r="B280" s="31"/>
      <c r="C280" s="38"/>
      <c r="D280" s="9"/>
      <c r="E280" s="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6.5" hidden="1" thickBot="1">
      <c r="A281" s="26"/>
      <c r="B281" s="31"/>
      <c r="C281" s="38"/>
      <c r="D281" s="9"/>
      <c r="E281" s="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6.5" hidden="1" thickBot="1">
      <c r="A282" s="26"/>
      <c r="B282" s="31"/>
      <c r="C282" s="38"/>
      <c r="D282" s="9"/>
      <c r="E282" s="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6.5" hidden="1" thickBot="1">
      <c r="A283" s="26"/>
      <c r="B283" s="31"/>
      <c r="C283" s="38"/>
      <c r="D283" s="9"/>
      <c r="E283" s="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6.5" hidden="1" thickBot="1">
      <c r="A284" s="26"/>
      <c r="B284" s="31"/>
      <c r="C284" s="38"/>
      <c r="D284" s="9"/>
      <c r="E284" s="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6.5" hidden="1" thickBot="1">
      <c r="A285" s="23"/>
      <c r="B285" s="30"/>
      <c r="C285" s="37"/>
      <c r="D285" s="8"/>
      <c r="E285" s="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6.5" hidden="1" thickBot="1">
      <c r="A286" s="26"/>
      <c r="B286" s="31"/>
      <c r="C286" s="38"/>
      <c r="D286" s="9"/>
      <c r="E286" s="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6.5" hidden="1" thickBot="1">
      <c r="A287" s="26"/>
      <c r="B287" s="31"/>
      <c r="C287" s="38"/>
      <c r="D287" s="9"/>
      <c r="E287" s="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6.5" hidden="1" thickBot="1">
      <c r="A288" s="26"/>
      <c r="B288" s="31"/>
      <c r="C288" s="38"/>
      <c r="D288" s="9"/>
      <c r="E288" s="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6.5" hidden="1" thickBot="1">
      <c r="A289" s="26"/>
      <c r="B289" s="31"/>
      <c r="C289" s="38"/>
      <c r="D289" s="9"/>
      <c r="E289" s="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6.5" hidden="1" thickBot="1">
      <c r="A290" s="23"/>
      <c r="B290" s="30"/>
      <c r="C290" s="37"/>
      <c r="D290" s="8"/>
      <c r="E290" s="8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6.5" hidden="1" thickBot="1">
      <c r="A291" s="26"/>
      <c r="B291" s="31"/>
      <c r="C291" s="38"/>
      <c r="D291" s="9"/>
      <c r="E291" s="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6.5" hidden="1" thickBot="1">
      <c r="A292" s="26"/>
      <c r="B292" s="31"/>
      <c r="C292" s="38"/>
      <c r="D292" s="9"/>
      <c r="E292" s="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6.5" hidden="1" thickBot="1">
      <c r="A293" s="26"/>
      <c r="B293" s="31"/>
      <c r="C293" s="38"/>
      <c r="D293" s="9"/>
      <c r="E293" s="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6.5" hidden="1" thickBot="1">
      <c r="A294" s="26"/>
      <c r="B294" s="31"/>
      <c r="C294" s="38"/>
      <c r="D294" s="9"/>
      <c r="E294" s="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6.5" hidden="1" thickBot="1">
      <c r="A295" s="23"/>
      <c r="B295" s="30"/>
      <c r="C295" s="37"/>
      <c r="D295" s="8"/>
      <c r="E295" s="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6.5" hidden="1" thickBot="1">
      <c r="A296" s="26"/>
      <c r="B296" s="31"/>
      <c r="C296" s="38"/>
      <c r="D296" s="9"/>
      <c r="E296" s="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6.5" hidden="1" thickBot="1">
      <c r="A297" s="26"/>
      <c r="B297" s="31"/>
      <c r="C297" s="38"/>
      <c r="D297" s="9"/>
      <c r="E297" s="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6.5" hidden="1" thickBot="1">
      <c r="A298" s="26"/>
      <c r="B298" s="31"/>
      <c r="C298" s="38"/>
      <c r="D298" s="9"/>
      <c r="E298" s="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6.5" hidden="1" thickBot="1">
      <c r="A299" s="23"/>
      <c r="B299" s="30"/>
      <c r="C299" s="37"/>
      <c r="D299" s="8"/>
      <c r="E299" s="8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6.5" hidden="1" thickBot="1">
      <c r="A300" s="26"/>
      <c r="B300" s="31"/>
      <c r="C300" s="38"/>
      <c r="D300" s="9"/>
      <c r="E300" s="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6.5" hidden="1" thickBot="1">
      <c r="A301" s="26"/>
      <c r="B301" s="31"/>
      <c r="C301" s="38"/>
      <c r="D301" s="9"/>
      <c r="E301" s="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6.5" hidden="1" thickBot="1">
      <c r="A302" s="26"/>
      <c r="B302" s="31"/>
      <c r="C302" s="38"/>
      <c r="D302" s="9"/>
      <c r="E302" s="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6.5" hidden="1" thickBot="1">
      <c r="A303" s="26"/>
      <c r="B303" s="31"/>
      <c r="C303" s="38"/>
      <c r="D303" s="9"/>
      <c r="E303" s="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6.5" hidden="1" thickBot="1">
      <c r="A304" s="23"/>
      <c r="B304" s="30"/>
      <c r="C304" s="37"/>
      <c r="D304" s="8"/>
      <c r="E304" s="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6.5" hidden="1" thickBot="1">
      <c r="A305" s="23"/>
      <c r="B305" s="30"/>
      <c r="C305" s="37"/>
      <c r="D305" s="8"/>
      <c r="E305" s="8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6.5" hidden="1" thickBot="1">
      <c r="A306" s="27"/>
      <c r="B306" s="32"/>
      <c r="C306" s="36"/>
      <c r="D306" s="16"/>
      <c r="E306" s="16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ht="16.5" hidden="1" thickBot="1">
      <c r="A307" s="23"/>
      <c r="B307" s="30"/>
      <c r="C307" s="37"/>
      <c r="D307" s="8"/>
      <c r="E307" s="8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6.5" hidden="1" thickBot="1">
      <c r="A308" s="26"/>
      <c r="B308" s="31"/>
      <c r="C308" s="38"/>
      <c r="D308" s="9"/>
      <c r="E308" s="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6.5" hidden="1" thickBot="1">
      <c r="A309" s="26"/>
      <c r="B309" s="31"/>
      <c r="C309" s="38"/>
      <c r="D309" s="9"/>
      <c r="E309" s="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6.5" hidden="1" thickBot="1">
      <c r="A310" s="26"/>
      <c r="B310" s="31"/>
      <c r="C310" s="38"/>
      <c r="D310" s="9"/>
      <c r="E310" s="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6.5" hidden="1" thickBot="1">
      <c r="A311" s="26"/>
      <c r="B311" s="31"/>
      <c r="C311" s="38"/>
      <c r="D311" s="9"/>
      <c r="E311" s="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6.5" hidden="1" thickBot="1">
      <c r="A312" s="26"/>
      <c r="B312" s="31"/>
      <c r="C312" s="38"/>
      <c r="D312" s="9"/>
      <c r="E312" s="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6.5" hidden="1" thickBot="1">
      <c r="A313" s="23"/>
      <c r="B313" s="30"/>
      <c r="C313" s="37"/>
      <c r="D313" s="8"/>
      <c r="E313" s="8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6.5" hidden="1" thickBot="1">
      <c r="A314" s="26"/>
      <c r="B314" s="31"/>
      <c r="C314" s="38"/>
      <c r="D314" s="9"/>
      <c r="E314" s="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6.5" hidden="1" thickBot="1">
      <c r="A315" s="26"/>
      <c r="B315" s="31"/>
      <c r="C315" s="38"/>
      <c r="D315" s="9"/>
      <c r="E315" s="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6.5" hidden="1" thickBot="1">
      <c r="A316" s="26"/>
      <c r="B316" s="31"/>
      <c r="C316" s="38"/>
      <c r="D316" s="9"/>
      <c r="E316" s="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6.5" hidden="1" thickBot="1">
      <c r="A317" s="26"/>
      <c r="B317" s="31"/>
      <c r="C317" s="38"/>
      <c r="D317" s="9"/>
      <c r="E317" s="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6.5" hidden="1" thickBot="1">
      <c r="A318" s="26"/>
      <c r="B318" s="31"/>
      <c r="C318" s="38"/>
      <c r="D318" s="9"/>
      <c r="E318" s="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6.5" hidden="1" thickBot="1">
      <c r="A319" s="26"/>
      <c r="B319" s="31"/>
      <c r="C319" s="38"/>
      <c r="D319" s="9"/>
      <c r="E319" s="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6.5" hidden="1" thickBot="1">
      <c r="A320" s="23"/>
      <c r="B320" s="30"/>
      <c r="C320" s="37"/>
      <c r="D320" s="8"/>
      <c r="E320" s="8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6.5" hidden="1" thickBot="1">
      <c r="A321" s="26"/>
      <c r="B321" s="31"/>
      <c r="C321" s="38"/>
      <c r="D321" s="9"/>
      <c r="E321" s="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6.5" hidden="1" thickBot="1">
      <c r="A322" s="26"/>
      <c r="B322" s="31"/>
      <c r="C322" s="38"/>
      <c r="D322" s="9"/>
      <c r="E322" s="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6.5" hidden="1" thickBot="1">
      <c r="A323" s="26"/>
      <c r="B323" s="31"/>
      <c r="C323" s="38"/>
      <c r="D323" s="9"/>
      <c r="E323" s="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6.5" hidden="1" thickBot="1">
      <c r="A324" s="26"/>
      <c r="B324" s="31"/>
      <c r="C324" s="38"/>
      <c r="D324" s="9"/>
      <c r="E324" s="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6.5" hidden="1" thickBot="1">
      <c r="A325" s="26"/>
      <c r="B325" s="31"/>
      <c r="C325" s="38"/>
      <c r="D325" s="9"/>
      <c r="E325" s="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6.5" hidden="1" thickBot="1">
      <c r="A326" s="26"/>
      <c r="B326" s="31"/>
      <c r="C326" s="38"/>
      <c r="D326" s="9"/>
      <c r="E326" s="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6.5" hidden="1" thickBot="1">
      <c r="A327" s="23"/>
      <c r="B327" s="30"/>
      <c r="C327" s="37"/>
      <c r="D327" s="8"/>
      <c r="E327" s="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6.5" hidden="1" thickBot="1">
      <c r="A328" s="23"/>
      <c r="B328" s="30"/>
      <c r="C328" s="37"/>
      <c r="D328" s="8"/>
      <c r="E328" s="8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6.5" hidden="1" thickBot="1">
      <c r="A329" s="23"/>
      <c r="B329" s="30"/>
      <c r="C329" s="37"/>
      <c r="D329" s="8"/>
      <c r="E329" s="8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</sheetData>
  <sheetProtection/>
  <mergeCells count="17">
    <mergeCell ref="D15:AA15"/>
    <mergeCell ref="D16:K16"/>
    <mergeCell ref="L16:P16"/>
    <mergeCell ref="Q16:S16"/>
    <mergeCell ref="T16:U16"/>
    <mergeCell ref="V16:X16"/>
    <mergeCell ref="Y16:Z16"/>
    <mergeCell ref="A14:AA14"/>
    <mergeCell ref="A15:A17"/>
    <mergeCell ref="L2:P2"/>
    <mergeCell ref="B4:Y4"/>
    <mergeCell ref="B5:Y5"/>
    <mergeCell ref="B7:Y7"/>
    <mergeCell ref="X12:AA12"/>
    <mergeCell ref="X13:AA13"/>
    <mergeCell ref="B15:B17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68"/>
  <sheetViews>
    <sheetView view="pageBreakPreview" zoomScale="55" zoomScaleSheetLayoutView="55" zoomScalePageLayoutView="0" workbookViewId="0" topLeftCell="A1">
      <pane xSplit="2" ySplit="19" topLeftCell="Y53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T2" sqref="AT2"/>
    </sheetView>
  </sheetViews>
  <sheetFormatPr defaultColWidth="9.00390625" defaultRowHeight="15.75"/>
  <cols>
    <col min="1" max="1" width="11.625" style="111" customWidth="1"/>
    <col min="2" max="2" width="39.50390625" style="113" customWidth="1"/>
    <col min="3" max="3" width="17.375" style="111" customWidth="1"/>
    <col min="4" max="4" width="17.625" style="111" customWidth="1"/>
    <col min="5" max="5" width="20.00390625" style="112" customWidth="1"/>
    <col min="6" max="6" width="11.75390625" style="111" customWidth="1"/>
    <col min="7" max="7" width="8.50390625" style="111" customWidth="1"/>
    <col min="8" max="8" width="7.625" style="111" customWidth="1"/>
    <col min="9" max="9" width="7.375" style="111" customWidth="1"/>
    <col min="10" max="10" width="6.875" style="111" customWidth="1"/>
    <col min="11" max="11" width="6.625" style="111" customWidth="1"/>
    <col min="12" max="12" width="17.375" style="111" customWidth="1"/>
    <col min="13" max="13" width="9.625" style="111" customWidth="1"/>
    <col min="14" max="14" width="9.00390625" style="111" customWidth="1"/>
    <col min="15" max="15" width="9.125" style="111" customWidth="1"/>
    <col min="16" max="16" width="8.75390625" style="111" customWidth="1"/>
    <col min="17" max="17" width="10.375" style="111" customWidth="1"/>
    <col min="18" max="18" width="9.75390625" style="111" customWidth="1"/>
    <col min="19" max="19" width="18.25390625" style="111" customWidth="1"/>
    <col min="20" max="20" width="10.125" style="111" customWidth="1"/>
    <col min="21" max="21" width="7.125" style="111" customWidth="1"/>
    <col min="22" max="22" width="7.875" style="111" customWidth="1"/>
    <col min="23" max="23" width="8.25390625" style="111" customWidth="1"/>
    <col min="24" max="24" width="7.625" style="111" customWidth="1"/>
    <col min="25" max="25" width="8.375" style="111" customWidth="1"/>
    <col min="26" max="26" width="23.25390625" style="111" bestFit="1" customWidth="1"/>
    <col min="27" max="27" width="11.25390625" style="111" customWidth="1"/>
    <col min="28" max="28" width="8.25390625" style="111" customWidth="1"/>
    <col min="29" max="29" width="9.00390625" style="111" customWidth="1"/>
    <col min="30" max="30" width="8.25390625" style="111" customWidth="1"/>
    <col min="31" max="31" width="7.125" style="111" customWidth="1"/>
    <col min="32" max="32" width="6.75390625" style="111" customWidth="1"/>
    <col min="33" max="33" width="18.25390625" style="111" customWidth="1"/>
    <col min="34" max="34" width="11.25390625" style="111" customWidth="1"/>
    <col min="35" max="37" width="8.25390625" style="111" customWidth="1"/>
    <col min="38" max="38" width="10.375" style="111" customWidth="1"/>
    <col min="39" max="39" width="7.625" style="111" customWidth="1"/>
    <col min="40" max="40" width="23.25390625" style="109" bestFit="1" customWidth="1"/>
    <col min="41" max="41" width="13.25390625" style="110" customWidth="1"/>
    <col min="42" max="42" width="11.50390625" style="109" customWidth="1"/>
    <col min="43" max="45" width="7.875" style="109" customWidth="1"/>
    <col min="46" max="46" width="11.00390625" style="109" customWidth="1"/>
    <col min="47" max="49" width="5.00390625" style="109" customWidth="1"/>
    <col min="50" max="16384" width="9.00390625" style="109" customWidth="1"/>
  </cols>
  <sheetData>
    <row r="1" spans="41:46" ht="18.75">
      <c r="AO1" s="183"/>
      <c r="AP1" s="184"/>
      <c r="AQ1" s="184"/>
      <c r="AR1" s="184"/>
      <c r="AS1" s="184"/>
      <c r="AT1" s="362" t="s">
        <v>167</v>
      </c>
    </row>
    <row r="2" spans="41:46" ht="18.75">
      <c r="AO2" s="183"/>
      <c r="AP2" s="184"/>
      <c r="AQ2" s="184"/>
      <c r="AR2" s="184"/>
      <c r="AS2" s="184"/>
      <c r="AT2" s="363" t="s">
        <v>463</v>
      </c>
    </row>
    <row r="4" spans="1:42" ht="15.75">
      <c r="A4" s="126"/>
      <c r="B4" s="319" t="s">
        <v>292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</row>
    <row r="5" spans="1:46" ht="15.75">
      <c r="A5" s="128"/>
      <c r="B5" s="320" t="s">
        <v>293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132"/>
      <c r="AR5" s="132"/>
      <c r="AS5" s="132"/>
      <c r="AT5" s="132"/>
    </row>
    <row r="6" spans="1:46" ht="18.75">
      <c r="A6" s="167"/>
      <c r="B6" s="158"/>
      <c r="C6" s="158"/>
      <c r="D6" s="158"/>
      <c r="E6" s="167"/>
      <c r="F6" s="167"/>
      <c r="G6" s="167"/>
      <c r="H6" s="167"/>
      <c r="I6" s="167"/>
      <c r="J6" s="167"/>
      <c r="K6" s="16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8"/>
      <c r="AO6" s="131"/>
      <c r="AP6" s="88"/>
      <c r="AQ6" s="88"/>
      <c r="AR6" s="88"/>
      <c r="AS6" s="88"/>
      <c r="AT6" s="88"/>
    </row>
    <row r="7" spans="1:46" ht="18.75">
      <c r="A7" s="85"/>
      <c r="B7" s="289" t="s">
        <v>419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86"/>
      <c r="AR7" s="86"/>
      <c r="AS7" s="86"/>
      <c r="AT7" s="86"/>
    </row>
    <row r="8" spans="1:46" ht="15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66"/>
      <c r="AO8" s="129"/>
      <c r="AP8" s="66"/>
      <c r="AQ8" s="66"/>
      <c r="AR8" s="66"/>
      <c r="AS8" s="66"/>
      <c r="AT8" s="66"/>
    </row>
    <row r="9" spans="1:46" ht="15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28"/>
      <c r="M9" s="126"/>
      <c r="N9" s="126"/>
      <c r="O9" s="126"/>
      <c r="P9" s="126"/>
      <c r="Q9" s="126"/>
      <c r="R9" s="126"/>
      <c r="S9" s="128"/>
      <c r="T9" s="126"/>
      <c r="U9" s="126"/>
      <c r="V9" s="126"/>
      <c r="W9" s="126"/>
      <c r="X9" s="126"/>
      <c r="Y9" s="126"/>
      <c r="Z9" s="128"/>
      <c r="AA9" s="126"/>
      <c r="AB9" s="126"/>
      <c r="AC9" s="126"/>
      <c r="AD9" s="126"/>
      <c r="AE9" s="126"/>
      <c r="AF9" s="126"/>
      <c r="AG9" s="128"/>
      <c r="AH9" s="126"/>
      <c r="AI9" s="126"/>
      <c r="AJ9" s="126"/>
      <c r="AK9" s="126"/>
      <c r="AL9" s="126"/>
      <c r="AM9" s="126"/>
      <c r="AN9" s="126"/>
      <c r="AO9" s="127"/>
      <c r="AP9" s="126"/>
      <c r="AQ9" s="126"/>
      <c r="AR9" s="126"/>
      <c r="AS9" s="126"/>
      <c r="AT9" s="126"/>
    </row>
    <row r="10" spans="1:46" ht="15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12"/>
      <c r="AP10" s="125"/>
      <c r="AQ10" s="111"/>
      <c r="AR10" s="111"/>
      <c r="AS10" s="111"/>
      <c r="AT10" s="111"/>
    </row>
    <row r="11" spans="1:46" s="122" customFormat="1" ht="18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</row>
    <row r="12" spans="1:46" s="122" customFormat="1" ht="15.7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</row>
    <row r="13" spans="1:46" ht="15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</row>
    <row r="14" spans="1:46" ht="36" customHeight="1">
      <c r="A14" s="324" t="s">
        <v>26</v>
      </c>
      <c r="B14" s="324" t="s">
        <v>0</v>
      </c>
      <c r="C14" s="324" t="s">
        <v>96</v>
      </c>
      <c r="D14" s="324" t="s">
        <v>166</v>
      </c>
      <c r="E14" s="321" t="s">
        <v>165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</row>
    <row r="15" spans="1:46" ht="27.75" customHeight="1">
      <c r="A15" s="324"/>
      <c r="B15" s="324"/>
      <c r="C15" s="324"/>
      <c r="D15" s="324"/>
      <c r="E15" s="321" t="s">
        <v>142</v>
      </c>
      <c r="F15" s="322"/>
      <c r="G15" s="322"/>
      <c r="H15" s="322"/>
      <c r="I15" s="322"/>
      <c r="J15" s="322"/>
      <c r="K15" s="322"/>
      <c r="L15" s="321" t="s">
        <v>141</v>
      </c>
      <c r="M15" s="322"/>
      <c r="N15" s="322"/>
      <c r="O15" s="322"/>
      <c r="P15" s="322"/>
      <c r="Q15" s="322"/>
      <c r="R15" s="322"/>
      <c r="S15" s="321" t="s">
        <v>140</v>
      </c>
      <c r="T15" s="322"/>
      <c r="U15" s="322"/>
      <c r="V15" s="322"/>
      <c r="W15" s="322"/>
      <c r="X15" s="322"/>
      <c r="Y15" s="322"/>
      <c r="Z15" s="321" t="s">
        <v>139</v>
      </c>
      <c r="AA15" s="322"/>
      <c r="AB15" s="322"/>
      <c r="AC15" s="322"/>
      <c r="AD15" s="322"/>
      <c r="AE15" s="322"/>
      <c r="AF15" s="323"/>
      <c r="AG15" s="321" t="s">
        <v>461</v>
      </c>
      <c r="AH15" s="322"/>
      <c r="AI15" s="322"/>
      <c r="AJ15" s="322"/>
      <c r="AK15" s="322"/>
      <c r="AL15" s="322"/>
      <c r="AM15" s="322"/>
      <c r="AN15" s="324" t="s">
        <v>294</v>
      </c>
      <c r="AO15" s="324"/>
      <c r="AP15" s="324"/>
      <c r="AQ15" s="324"/>
      <c r="AR15" s="324"/>
      <c r="AS15" s="324"/>
      <c r="AT15" s="324"/>
    </row>
    <row r="16" spans="1:46" ht="75.75" customHeight="1">
      <c r="A16" s="324"/>
      <c r="B16" s="324"/>
      <c r="C16" s="324"/>
      <c r="D16" s="324"/>
      <c r="E16" s="326" t="s">
        <v>226</v>
      </c>
      <c r="F16" s="326"/>
      <c r="G16" s="326"/>
      <c r="H16" s="326"/>
      <c r="I16" s="326"/>
      <c r="J16" s="326"/>
      <c r="K16" s="326"/>
      <c r="L16" s="326" t="s">
        <v>226</v>
      </c>
      <c r="M16" s="326"/>
      <c r="N16" s="326"/>
      <c r="O16" s="326"/>
      <c r="P16" s="326"/>
      <c r="Q16" s="326"/>
      <c r="R16" s="326"/>
      <c r="S16" s="326" t="s">
        <v>226</v>
      </c>
      <c r="T16" s="326"/>
      <c r="U16" s="326"/>
      <c r="V16" s="326"/>
      <c r="W16" s="326"/>
      <c r="X16" s="326"/>
      <c r="Y16" s="326"/>
      <c r="Z16" s="326" t="s">
        <v>226</v>
      </c>
      <c r="AA16" s="326"/>
      <c r="AB16" s="326"/>
      <c r="AC16" s="326"/>
      <c r="AD16" s="326"/>
      <c r="AE16" s="326"/>
      <c r="AF16" s="326"/>
      <c r="AG16" s="326" t="s">
        <v>226</v>
      </c>
      <c r="AH16" s="326"/>
      <c r="AI16" s="326"/>
      <c r="AJ16" s="326"/>
      <c r="AK16" s="326"/>
      <c r="AL16" s="326"/>
      <c r="AM16" s="326"/>
      <c r="AN16" s="326" t="s">
        <v>115</v>
      </c>
      <c r="AO16" s="326"/>
      <c r="AP16" s="326"/>
      <c r="AQ16" s="326"/>
      <c r="AR16" s="326"/>
      <c r="AS16" s="326"/>
      <c r="AT16" s="326"/>
    </row>
    <row r="17" spans="1:46" ht="36.75" customHeight="1">
      <c r="A17" s="324"/>
      <c r="B17" s="324"/>
      <c r="C17" s="324"/>
      <c r="D17" s="324" t="s">
        <v>125</v>
      </c>
      <c r="E17" s="120" t="s">
        <v>164</v>
      </c>
      <c r="F17" s="326" t="s">
        <v>163</v>
      </c>
      <c r="G17" s="326"/>
      <c r="H17" s="326"/>
      <c r="I17" s="326"/>
      <c r="J17" s="326"/>
      <c r="K17" s="326"/>
      <c r="L17" s="116" t="s">
        <v>164</v>
      </c>
      <c r="M17" s="326" t="s">
        <v>163</v>
      </c>
      <c r="N17" s="326"/>
      <c r="O17" s="326"/>
      <c r="P17" s="326"/>
      <c r="Q17" s="326"/>
      <c r="R17" s="326"/>
      <c r="S17" s="116" t="s">
        <v>164</v>
      </c>
      <c r="T17" s="326" t="s">
        <v>163</v>
      </c>
      <c r="U17" s="326"/>
      <c r="V17" s="326"/>
      <c r="W17" s="326"/>
      <c r="X17" s="326"/>
      <c r="Y17" s="326"/>
      <c r="Z17" s="116" t="s">
        <v>164</v>
      </c>
      <c r="AA17" s="326" t="s">
        <v>163</v>
      </c>
      <c r="AB17" s="326"/>
      <c r="AC17" s="326"/>
      <c r="AD17" s="326"/>
      <c r="AE17" s="326"/>
      <c r="AF17" s="326"/>
      <c r="AG17" s="116" t="s">
        <v>164</v>
      </c>
      <c r="AH17" s="326" t="s">
        <v>163</v>
      </c>
      <c r="AI17" s="326"/>
      <c r="AJ17" s="326"/>
      <c r="AK17" s="326"/>
      <c r="AL17" s="326"/>
      <c r="AM17" s="326"/>
      <c r="AN17" s="116" t="s">
        <v>164</v>
      </c>
      <c r="AO17" s="326" t="s">
        <v>163</v>
      </c>
      <c r="AP17" s="326"/>
      <c r="AQ17" s="326"/>
      <c r="AR17" s="326"/>
      <c r="AS17" s="326"/>
      <c r="AT17" s="326"/>
    </row>
    <row r="18" spans="1:46" ht="63.75">
      <c r="A18" s="324"/>
      <c r="B18" s="324"/>
      <c r="C18" s="324"/>
      <c r="D18" s="324"/>
      <c r="E18" s="119" t="s">
        <v>162</v>
      </c>
      <c r="F18" s="118" t="s">
        <v>162</v>
      </c>
      <c r="G18" s="117" t="s">
        <v>161</v>
      </c>
      <c r="H18" s="117" t="s">
        <v>160</v>
      </c>
      <c r="I18" s="117" t="s">
        <v>159</v>
      </c>
      <c r="J18" s="117" t="s">
        <v>158</v>
      </c>
      <c r="K18" s="117" t="s">
        <v>157</v>
      </c>
      <c r="L18" s="118" t="s">
        <v>162</v>
      </c>
      <c r="M18" s="118" t="s">
        <v>162</v>
      </c>
      <c r="N18" s="117" t="s">
        <v>161</v>
      </c>
      <c r="O18" s="117" t="s">
        <v>160</v>
      </c>
      <c r="P18" s="117" t="s">
        <v>159</v>
      </c>
      <c r="Q18" s="117" t="s">
        <v>158</v>
      </c>
      <c r="R18" s="117" t="s">
        <v>157</v>
      </c>
      <c r="S18" s="118" t="s">
        <v>162</v>
      </c>
      <c r="T18" s="118" t="s">
        <v>162</v>
      </c>
      <c r="U18" s="117" t="s">
        <v>161</v>
      </c>
      <c r="V18" s="117" t="s">
        <v>160</v>
      </c>
      <c r="W18" s="117" t="s">
        <v>159</v>
      </c>
      <c r="X18" s="117" t="s">
        <v>158</v>
      </c>
      <c r="Y18" s="117" t="s">
        <v>157</v>
      </c>
      <c r="Z18" s="118" t="s">
        <v>162</v>
      </c>
      <c r="AA18" s="118" t="s">
        <v>162</v>
      </c>
      <c r="AB18" s="117" t="s">
        <v>161</v>
      </c>
      <c r="AC18" s="117" t="s">
        <v>160</v>
      </c>
      <c r="AD18" s="117" t="s">
        <v>159</v>
      </c>
      <c r="AE18" s="117" t="s">
        <v>158</v>
      </c>
      <c r="AF18" s="117" t="s">
        <v>157</v>
      </c>
      <c r="AG18" s="118" t="s">
        <v>162</v>
      </c>
      <c r="AH18" s="118" t="s">
        <v>162</v>
      </c>
      <c r="AI18" s="117" t="s">
        <v>161</v>
      </c>
      <c r="AJ18" s="117" t="s">
        <v>160</v>
      </c>
      <c r="AK18" s="117" t="s">
        <v>159</v>
      </c>
      <c r="AL18" s="117" t="s">
        <v>158</v>
      </c>
      <c r="AM18" s="117" t="s">
        <v>157</v>
      </c>
      <c r="AN18" s="118" t="s">
        <v>162</v>
      </c>
      <c r="AO18" s="119" t="s">
        <v>162</v>
      </c>
      <c r="AP18" s="117" t="s">
        <v>161</v>
      </c>
      <c r="AQ18" s="117" t="s">
        <v>160</v>
      </c>
      <c r="AR18" s="117" t="s">
        <v>159</v>
      </c>
      <c r="AS18" s="117" t="s">
        <v>158</v>
      </c>
      <c r="AT18" s="117" t="s">
        <v>157</v>
      </c>
    </row>
    <row r="19" spans="1:46" ht="28.5" customHeight="1">
      <c r="A19" s="115">
        <v>1</v>
      </c>
      <c r="B19" s="116">
        <v>2</v>
      </c>
      <c r="C19" s="115">
        <v>3</v>
      </c>
      <c r="D19" s="115">
        <v>4</v>
      </c>
      <c r="E19" s="114" t="s">
        <v>241</v>
      </c>
      <c r="F19" s="114" t="s">
        <v>240</v>
      </c>
      <c r="G19" s="114" t="s">
        <v>239</v>
      </c>
      <c r="H19" s="114" t="s">
        <v>238</v>
      </c>
      <c r="I19" s="114" t="s">
        <v>237</v>
      </c>
      <c r="J19" s="114" t="s">
        <v>236</v>
      </c>
      <c r="K19" s="114" t="s">
        <v>235</v>
      </c>
      <c r="L19" s="114" t="s">
        <v>234</v>
      </c>
      <c r="M19" s="114" t="s">
        <v>233</v>
      </c>
      <c r="N19" s="114" t="s">
        <v>232</v>
      </c>
      <c r="O19" s="114" t="s">
        <v>231</v>
      </c>
      <c r="P19" s="114" t="s">
        <v>230</v>
      </c>
      <c r="Q19" s="114" t="s">
        <v>229</v>
      </c>
      <c r="R19" s="114" t="s">
        <v>228</v>
      </c>
      <c r="S19" s="114" t="s">
        <v>224</v>
      </c>
      <c r="T19" s="114" t="s">
        <v>223</v>
      </c>
      <c r="U19" s="114" t="s">
        <v>222</v>
      </c>
      <c r="V19" s="114" t="s">
        <v>221</v>
      </c>
      <c r="W19" s="114" t="s">
        <v>220</v>
      </c>
      <c r="X19" s="114" t="s">
        <v>219</v>
      </c>
      <c r="Y19" s="114" t="s">
        <v>295</v>
      </c>
      <c r="Z19" s="114" t="s">
        <v>218</v>
      </c>
      <c r="AA19" s="114" t="s">
        <v>217</v>
      </c>
      <c r="AB19" s="114" t="s">
        <v>216</v>
      </c>
      <c r="AC19" s="114" t="s">
        <v>215</v>
      </c>
      <c r="AD19" s="114" t="s">
        <v>214</v>
      </c>
      <c r="AE19" s="114" t="s">
        <v>213</v>
      </c>
      <c r="AF19" s="114" t="s">
        <v>296</v>
      </c>
      <c r="AG19" s="114" t="s">
        <v>212</v>
      </c>
      <c r="AH19" s="114" t="s">
        <v>211</v>
      </c>
      <c r="AI19" s="114" t="s">
        <v>210</v>
      </c>
      <c r="AJ19" s="114" t="s">
        <v>209</v>
      </c>
      <c r="AK19" s="114" t="s">
        <v>208</v>
      </c>
      <c r="AL19" s="114" t="s">
        <v>207</v>
      </c>
      <c r="AM19" s="114" t="s">
        <v>297</v>
      </c>
      <c r="AN19" s="114" t="s">
        <v>156</v>
      </c>
      <c r="AO19" s="114" t="s">
        <v>155</v>
      </c>
      <c r="AP19" s="114" t="s">
        <v>154</v>
      </c>
      <c r="AQ19" s="114" t="s">
        <v>153</v>
      </c>
      <c r="AR19" s="114" t="s">
        <v>152</v>
      </c>
      <c r="AS19" s="114" t="s">
        <v>151</v>
      </c>
      <c r="AT19" s="114" t="s">
        <v>150</v>
      </c>
    </row>
    <row r="20" spans="1:46" s="183" customFormat="1" ht="31.5">
      <c r="A20" s="274" t="s">
        <v>97</v>
      </c>
      <c r="B20" s="275" t="s">
        <v>85</v>
      </c>
      <c r="C20" s="182" t="s">
        <v>84</v>
      </c>
      <c r="D20" s="283">
        <f aca="true" t="shared" si="0" ref="D20:M20">SUM(D21:D26)</f>
        <v>3.020833333333333</v>
      </c>
      <c r="E20" s="283">
        <f t="shared" si="0"/>
        <v>0</v>
      </c>
      <c r="F20" s="283">
        <f t="shared" si="0"/>
        <v>0.6108333333333333</v>
      </c>
      <c r="G20" s="283">
        <f t="shared" si="0"/>
        <v>0</v>
      </c>
      <c r="H20" s="283">
        <f t="shared" si="0"/>
        <v>0</v>
      </c>
      <c r="I20" s="283">
        <f t="shared" si="0"/>
        <v>0</v>
      </c>
      <c r="J20" s="283">
        <f t="shared" si="0"/>
        <v>0</v>
      </c>
      <c r="K20" s="283">
        <f t="shared" si="0"/>
        <v>0</v>
      </c>
      <c r="L20" s="283">
        <f t="shared" si="0"/>
        <v>0</v>
      </c>
      <c r="M20" s="283">
        <f t="shared" si="0"/>
        <v>0.5700000000000001</v>
      </c>
      <c r="N20" s="283">
        <f>N22</f>
        <v>0</v>
      </c>
      <c r="O20" s="283">
        <f>SUM(O21:O26)</f>
        <v>0</v>
      </c>
      <c r="P20" s="283">
        <f>P22</f>
        <v>0</v>
      </c>
      <c r="Q20" s="283">
        <f>SUM(Q21:Q26)</f>
        <v>0</v>
      </c>
      <c r="R20" s="283">
        <f>SUM(R21:R26)</f>
        <v>0</v>
      </c>
      <c r="S20" s="283">
        <f>SUM(S21:S26)</f>
        <v>0</v>
      </c>
      <c r="T20" s="283">
        <f>SUM(T21:T26)</f>
        <v>0.5916666666666668</v>
      </c>
      <c r="U20" s="283">
        <f>U22</f>
        <v>0</v>
      </c>
      <c r="V20" s="283">
        <f>SUM(V21:V26)</f>
        <v>0</v>
      </c>
      <c r="W20" s="283">
        <f>W22</f>
        <v>0</v>
      </c>
      <c r="X20" s="283">
        <f>SUM(X21:X26)</f>
        <v>0</v>
      </c>
      <c r="Y20" s="283">
        <f>SUM(Y21:Y26)</f>
        <v>0</v>
      </c>
      <c r="Z20" s="283">
        <f>SUM(Z21:Z26)</f>
        <v>0</v>
      </c>
      <c r="AA20" s="283">
        <f>SUM(AA21:AA26)</f>
        <v>0.6133333333333334</v>
      </c>
      <c r="AB20" s="283">
        <f>AB22</f>
        <v>0</v>
      </c>
      <c r="AC20" s="283">
        <f aca="true" t="shared" si="1" ref="AC20:AH20">SUM(AC21:AC26)</f>
        <v>0</v>
      </c>
      <c r="AD20" s="283">
        <f t="shared" si="1"/>
        <v>0</v>
      </c>
      <c r="AE20" s="283">
        <f t="shared" si="1"/>
        <v>0</v>
      </c>
      <c r="AF20" s="283">
        <f t="shared" si="1"/>
        <v>0</v>
      </c>
      <c r="AG20" s="283">
        <f t="shared" si="1"/>
        <v>0</v>
      </c>
      <c r="AH20" s="283">
        <f t="shared" si="1"/>
        <v>0.635</v>
      </c>
      <c r="AI20" s="283">
        <f>AI22</f>
        <v>0</v>
      </c>
      <c r="AJ20" s="283">
        <f>SUM(AJ21:AJ26)</f>
        <v>0</v>
      </c>
      <c r="AK20" s="283">
        <f>AK22</f>
        <v>0</v>
      </c>
      <c r="AL20" s="283">
        <f aca="true" t="shared" si="2" ref="AL20:AT20">SUM(AL21:AL26)</f>
        <v>0</v>
      </c>
      <c r="AM20" s="283">
        <f t="shared" si="2"/>
        <v>0</v>
      </c>
      <c r="AN20" s="283">
        <f t="shared" si="2"/>
        <v>0</v>
      </c>
      <c r="AO20" s="283">
        <f t="shared" si="2"/>
        <v>3.020833333333333</v>
      </c>
      <c r="AP20" s="283">
        <f t="shared" si="2"/>
        <v>0</v>
      </c>
      <c r="AQ20" s="283">
        <f t="shared" si="2"/>
        <v>0</v>
      </c>
      <c r="AR20" s="283">
        <f t="shared" si="2"/>
        <v>0</v>
      </c>
      <c r="AS20" s="283">
        <f t="shared" si="2"/>
        <v>0</v>
      </c>
      <c r="AT20" s="283">
        <f t="shared" si="2"/>
        <v>0</v>
      </c>
    </row>
    <row r="21" spans="1:46" s="184" customFormat="1" ht="15.75">
      <c r="A21" s="274" t="s">
        <v>87</v>
      </c>
      <c r="B21" s="275" t="s">
        <v>83</v>
      </c>
      <c r="C21" s="182" t="s">
        <v>84</v>
      </c>
      <c r="D21" s="283">
        <f aca="true" t="shared" si="3" ref="D21:AT21">D28</f>
        <v>0</v>
      </c>
      <c r="E21" s="283">
        <f t="shared" si="3"/>
        <v>0</v>
      </c>
      <c r="F21" s="283">
        <f t="shared" si="3"/>
        <v>0</v>
      </c>
      <c r="G21" s="283">
        <f t="shared" si="3"/>
        <v>0</v>
      </c>
      <c r="H21" s="283">
        <f t="shared" si="3"/>
        <v>0</v>
      </c>
      <c r="I21" s="283">
        <f t="shared" si="3"/>
        <v>0</v>
      </c>
      <c r="J21" s="283">
        <f t="shared" si="3"/>
        <v>0</v>
      </c>
      <c r="K21" s="283">
        <f t="shared" si="3"/>
        <v>0</v>
      </c>
      <c r="L21" s="283">
        <f t="shared" si="3"/>
        <v>0</v>
      </c>
      <c r="M21" s="283">
        <f t="shared" si="3"/>
        <v>0</v>
      </c>
      <c r="N21" s="283">
        <f t="shared" si="3"/>
        <v>0</v>
      </c>
      <c r="O21" s="283">
        <f t="shared" si="3"/>
        <v>0</v>
      </c>
      <c r="P21" s="283">
        <f t="shared" si="3"/>
        <v>0</v>
      </c>
      <c r="Q21" s="283">
        <f t="shared" si="3"/>
        <v>0</v>
      </c>
      <c r="R21" s="283">
        <f t="shared" si="3"/>
        <v>0</v>
      </c>
      <c r="S21" s="283">
        <f t="shared" si="3"/>
        <v>0</v>
      </c>
      <c r="T21" s="283">
        <f t="shared" si="3"/>
        <v>0</v>
      </c>
      <c r="U21" s="283">
        <f t="shared" si="3"/>
        <v>0</v>
      </c>
      <c r="V21" s="283">
        <f t="shared" si="3"/>
        <v>0</v>
      </c>
      <c r="W21" s="283">
        <f t="shared" si="3"/>
        <v>0</v>
      </c>
      <c r="X21" s="283">
        <f t="shared" si="3"/>
        <v>0</v>
      </c>
      <c r="Y21" s="283">
        <f t="shared" si="3"/>
        <v>0</v>
      </c>
      <c r="Z21" s="283">
        <f t="shared" si="3"/>
        <v>0</v>
      </c>
      <c r="AA21" s="283">
        <f t="shared" si="3"/>
        <v>0</v>
      </c>
      <c r="AB21" s="283">
        <f t="shared" si="3"/>
        <v>0</v>
      </c>
      <c r="AC21" s="283">
        <f t="shared" si="3"/>
        <v>0</v>
      </c>
      <c r="AD21" s="283">
        <f t="shared" si="3"/>
        <v>0</v>
      </c>
      <c r="AE21" s="283">
        <f t="shared" si="3"/>
        <v>0</v>
      </c>
      <c r="AF21" s="283">
        <f t="shared" si="3"/>
        <v>0</v>
      </c>
      <c r="AG21" s="283">
        <f t="shared" si="3"/>
        <v>0</v>
      </c>
      <c r="AH21" s="283">
        <f t="shared" si="3"/>
        <v>0</v>
      </c>
      <c r="AI21" s="283">
        <f t="shared" si="3"/>
        <v>0</v>
      </c>
      <c r="AJ21" s="283">
        <f t="shared" si="3"/>
        <v>0</v>
      </c>
      <c r="AK21" s="283">
        <f t="shared" si="3"/>
        <v>0</v>
      </c>
      <c r="AL21" s="283">
        <f t="shared" si="3"/>
        <v>0</v>
      </c>
      <c r="AM21" s="283">
        <f t="shared" si="3"/>
        <v>0</v>
      </c>
      <c r="AN21" s="283">
        <f t="shared" si="3"/>
        <v>0</v>
      </c>
      <c r="AO21" s="283">
        <f t="shared" si="3"/>
        <v>0</v>
      </c>
      <c r="AP21" s="283">
        <f t="shared" si="3"/>
        <v>0</v>
      </c>
      <c r="AQ21" s="283">
        <f t="shared" si="3"/>
        <v>0</v>
      </c>
      <c r="AR21" s="283">
        <f t="shared" si="3"/>
        <v>0</v>
      </c>
      <c r="AS21" s="283">
        <f t="shared" si="3"/>
        <v>0</v>
      </c>
      <c r="AT21" s="283">
        <f t="shared" si="3"/>
        <v>0</v>
      </c>
    </row>
    <row r="22" spans="1:46" s="183" customFormat="1" ht="31.5">
      <c r="A22" s="274" t="s">
        <v>88</v>
      </c>
      <c r="B22" s="275" t="s">
        <v>82</v>
      </c>
      <c r="C22" s="182" t="s">
        <v>84</v>
      </c>
      <c r="D22" s="283">
        <f>D40</f>
        <v>0</v>
      </c>
      <c r="E22" s="283">
        <f>E40</f>
        <v>0</v>
      </c>
      <c r="F22" s="283">
        <v>0</v>
      </c>
      <c r="G22" s="283">
        <f aca="true" t="shared" si="4" ref="G22:L22">G40</f>
        <v>0</v>
      </c>
      <c r="H22" s="283">
        <f t="shared" si="4"/>
        <v>0</v>
      </c>
      <c r="I22" s="283">
        <f t="shared" si="4"/>
        <v>0</v>
      </c>
      <c r="J22" s="283">
        <f t="shared" si="4"/>
        <v>0</v>
      </c>
      <c r="K22" s="283">
        <f t="shared" si="4"/>
        <v>0</v>
      </c>
      <c r="L22" s="283">
        <f t="shared" si="4"/>
        <v>0</v>
      </c>
      <c r="M22" s="283">
        <v>0</v>
      </c>
      <c r="N22" s="283">
        <f aca="true" t="shared" si="5" ref="N22:S22">N40</f>
        <v>0</v>
      </c>
      <c r="O22" s="283">
        <f t="shared" si="5"/>
        <v>0</v>
      </c>
      <c r="P22" s="283">
        <f t="shared" si="5"/>
        <v>0</v>
      </c>
      <c r="Q22" s="283">
        <f t="shared" si="5"/>
        <v>0</v>
      </c>
      <c r="R22" s="283">
        <f t="shared" si="5"/>
        <v>0</v>
      </c>
      <c r="S22" s="283">
        <f t="shared" si="5"/>
        <v>0</v>
      </c>
      <c r="T22" s="283">
        <v>0</v>
      </c>
      <c r="U22" s="283">
        <f aca="true" t="shared" si="6" ref="U22:Z22">U40</f>
        <v>0</v>
      </c>
      <c r="V22" s="283">
        <f t="shared" si="6"/>
        <v>0</v>
      </c>
      <c r="W22" s="283">
        <f t="shared" si="6"/>
        <v>0</v>
      </c>
      <c r="X22" s="283">
        <f t="shared" si="6"/>
        <v>0</v>
      </c>
      <c r="Y22" s="283">
        <f t="shared" si="6"/>
        <v>0</v>
      </c>
      <c r="Z22" s="283">
        <f t="shared" si="6"/>
        <v>0</v>
      </c>
      <c r="AA22" s="283">
        <v>0</v>
      </c>
      <c r="AB22" s="283">
        <f aca="true" t="shared" si="7" ref="AB22:AG22">AB40</f>
        <v>0</v>
      </c>
      <c r="AC22" s="283">
        <f t="shared" si="7"/>
        <v>0</v>
      </c>
      <c r="AD22" s="283">
        <f t="shared" si="7"/>
        <v>0</v>
      </c>
      <c r="AE22" s="283">
        <f t="shared" si="7"/>
        <v>0</v>
      </c>
      <c r="AF22" s="283">
        <f t="shared" si="7"/>
        <v>0</v>
      </c>
      <c r="AG22" s="283">
        <f t="shared" si="7"/>
        <v>0</v>
      </c>
      <c r="AH22" s="283">
        <v>0</v>
      </c>
      <c r="AI22" s="283">
        <f aca="true" t="shared" si="8" ref="AI22:AT22">AI40</f>
        <v>0</v>
      </c>
      <c r="AJ22" s="283">
        <f t="shared" si="8"/>
        <v>0</v>
      </c>
      <c r="AK22" s="283">
        <f t="shared" si="8"/>
        <v>0</v>
      </c>
      <c r="AL22" s="283">
        <f t="shared" si="8"/>
        <v>0</v>
      </c>
      <c r="AM22" s="283">
        <f t="shared" si="8"/>
        <v>0</v>
      </c>
      <c r="AN22" s="283">
        <f t="shared" si="8"/>
        <v>0</v>
      </c>
      <c r="AO22" s="283">
        <f t="shared" si="8"/>
        <v>0</v>
      </c>
      <c r="AP22" s="283">
        <f t="shared" si="8"/>
        <v>0</v>
      </c>
      <c r="AQ22" s="283">
        <f t="shared" si="8"/>
        <v>0</v>
      </c>
      <c r="AR22" s="283">
        <f t="shared" si="8"/>
        <v>0</v>
      </c>
      <c r="AS22" s="283">
        <f t="shared" si="8"/>
        <v>0</v>
      </c>
      <c r="AT22" s="283">
        <f t="shared" si="8"/>
        <v>0</v>
      </c>
    </row>
    <row r="23" spans="1:46" s="184" customFormat="1" ht="63">
      <c r="A23" s="274" t="s">
        <v>89</v>
      </c>
      <c r="B23" s="275" t="s">
        <v>81</v>
      </c>
      <c r="C23" s="182" t="s">
        <v>84</v>
      </c>
      <c r="D23" s="283">
        <f aca="true" t="shared" si="9" ref="D23:AT23">D52</f>
        <v>0</v>
      </c>
      <c r="E23" s="283">
        <f t="shared" si="9"/>
        <v>0</v>
      </c>
      <c r="F23" s="283">
        <f t="shared" si="9"/>
        <v>0</v>
      </c>
      <c r="G23" s="283">
        <f t="shared" si="9"/>
        <v>0</v>
      </c>
      <c r="H23" s="283">
        <f t="shared" si="9"/>
        <v>0</v>
      </c>
      <c r="I23" s="283">
        <f t="shared" si="9"/>
        <v>0</v>
      </c>
      <c r="J23" s="283">
        <f t="shared" si="9"/>
        <v>0</v>
      </c>
      <c r="K23" s="283">
        <f t="shared" si="9"/>
        <v>0</v>
      </c>
      <c r="L23" s="283">
        <f t="shared" si="9"/>
        <v>0</v>
      </c>
      <c r="M23" s="283">
        <f t="shared" si="9"/>
        <v>0</v>
      </c>
      <c r="N23" s="283">
        <f t="shared" si="9"/>
        <v>0</v>
      </c>
      <c r="O23" s="283">
        <f t="shared" si="9"/>
        <v>0</v>
      </c>
      <c r="P23" s="283">
        <f t="shared" si="9"/>
        <v>0</v>
      </c>
      <c r="Q23" s="283">
        <f t="shared" si="9"/>
        <v>0</v>
      </c>
      <c r="R23" s="283">
        <f t="shared" si="9"/>
        <v>0</v>
      </c>
      <c r="S23" s="283">
        <f t="shared" si="9"/>
        <v>0</v>
      </c>
      <c r="T23" s="283">
        <f t="shared" si="9"/>
        <v>0</v>
      </c>
      <c r="U23" s="283">
        <f t="shared" si="9"/>
        <v>0</v>
      </c>
      <c r="V23" s="283">
        <f t="shared" si="9"/>
        <v>0</v>
      </c>
      <c r="W23" s="283">
        <f t="shared" si="9"/>
        <v>0</v>
      </c>
      <c r="X23" s="283">
        <f t="shared" si="9"/>
        <v>0</v>
      </c>
      <c r="Y23" s="283">
        <f t="shared" si="9"/>
        <v>0</v>
      </c>
      <c r="Z23" s="283">
        <f t="shared" si="9"/>
        <v>0</v>
      </c>
      <c r="AA23" s="283">
        <f t="shared" si="9"/>
        <v>0</v>
      </c>
      <c r="AB23" s="283">
        <f t="shared" si="9"/>
        <v>0</v>
      </c>
      <c r="AC23" s="283">
        <f t="shared" si="9"/>
        <v>0</v>
      </c>
      <c r="AD23" s="283">
        <f t="shared" si="9"/>
        <v>0</v>
      </c>
      <c r="AE23" s="283">
        <f t="shared" si="9"/>
        <v>0</v>
      </c>
      <c r="AF23" s="283">
        <f t="shared" si="9"/>
        <v>0</v>
      </c>
      <c r="AG23" s="283">
        <f t="shared" si="9"/>
        <v>0</v>
      </c>
      <c r="AH23" s="283">
        <f t="shared" si="9"/>
        <v>0</v>
      </c>
      <c r="AI23" s="283">
        <f t="shared" si="9"/>
        <v>0</v>
      </c>
      <c r="AJ23" s="283">
        <f t="shared" si="9"/>
        <v>0</v>
      </c>
      <c r="AK23" s="283">
        <f t="shared" si="9"/>
        <v>0</v>
      </c>
      <c r="AL23" s="283">
        <f t="shared" si="9"/>
        <v>0</v>
      </c>
      <c r="AM23" s="283">
        <f t="shared" si="9"/>
        <v>0</v>
      </c>
      <c r="AN23" s="283">
        <f t="shared" si="9"/>
        <v>0</v>
      </c>
      <c r="AO23" s="283">
        <f t="shared" si="9"/>
        <v>0</v>
      </c>
      <c r="AP23" s="283">
        <f t="shared" si="9"/>
        <v>0</v>
      </c>
      <c r="AQ23" s="283">
        <f t="shared" si="9"/>
        <v>0</v>
      </c>
      <c r="AR23" s="283">
        <f t="shared" si="9"/>
        <v>0</v>
      </c>
      <c r="AS23" s="283">
        <f t="shared" si="9"/>
        <v>0</v>
      </c>
      <c r="AT23" s="283">
        <f t="shared" si="9"/>
        <v>0</v>
      </c>
    </row>
    <row r="24" spans="1:46" s="184" customFormat="1" ht="31.5">
      <c r="A24" s="274" t="s">
        <v>90</v>
      </c>
      <c r="B24" s="275" t="s">
        <v>80</v>
      </c>
      <c r="C24" s="182" t="s">
        <v>84</v>
      </c>
      <c r="D24" s="283">
        <f aca="true" t="shared" si="10" ref="D24:AT24">D55</f>
        <v>0</v>
      </c>
      <c r="E24" s="283">
        <f t="shared" si="10"/>
        <v>0</v>
      </c>
      <c r="F24" s="283">
        <f t="shared" si="10"/>
        <v>0</v>
      </c>
      <c r="G24" s="283">
        <f t="shared" si="10"/>
        <v>0</v>
      </c>
      <c r="H24" s="283">
        <f t="shared" si="10"/>
        <v>0</v>
      </c>
      <c r="I24" s="283">
        <f t="shared" si="10"/>
        <v>0</v>
      </c>
      <c r="J24" s="283">
        <f t="shared" si="10"/>
        <v>0</v>
      </c>
      <c r="K24" s="283">
        <f t="shared" si="10"/>
        <v>0</v>
      </c>
      <c r="L24" s="283">
        <f t="shared" si="10"/>
        <v>0</v>
      </c>
      <c r="M24" s="283">
        <f t="shared" si="10"/>
        <v>0</v>
      </c>
      <c r="N24" s="283">
        <f t="shared" si="10"/>
        <v>0</v>
      </c>
      <c r="O24" s="283">
        <f t="shared" si="10"/>
        <v>0</v>
      </c>
      <c r="P24" s="283">
        <f t="shared" si="10"/>
        <v>0</v>
      </c>
      <c r="Q24" s="283">
        <f t="shared" si="10"/>
        <v>0</v>
      </c>
      <c r="R24" s="283">
        <f t="shared" si="10"/>
        <v>0</v>
      </c>
      <c r="S24" s="283">
        <f t="shared" si="10"/>
        <v>0</v>
      </c>
      <c r="T24" s="283">
        <f t="shared" si="10"/>
        <v>0</v>
      </c>
      <c r="U24" s="283">
        <f t="shared" si="10"/>
        <v>0</v>
      </c>
      <c r="V24" s="283">
        <f t="shared" si="10"/>
        <v>0</v>
      </c>
      <c r="W24" s="283">
        <f t="shared" si="10"/>
        <v>0</v>
      </c>
      <c r="X24" s="283">
        <f t="shared" si="10"/>
        <v>0</v>
      </c>
      <c r="Y24" s="283">
        <f t="shared" si="10"/>
        <v>0</v>
      </c>
      <c r="Z24" s="283">
        <f t="shared" si="10"/>
        <v>0</v>
      </c>
      <c r="AA24" s="283">
        <f t="shared" si="10"/>
        <v>0</v>
      </c>
      <c r="AB24" s="283">
        <f t="shared" si="10"/>
        <v>0</v>
      </c>
      <c r="AC24" s="283">
        <f t="shared" si="10"/>
        <v>0</v>
      </c>
      <c r="AD24" s="283">
        <f t="shared" si="10"/>
        <v>0</v>
      </c>
      <c r="AE24" s="283">
        <f t="shared" si="10"/>
        <v>0</v>
      </c>
      <c r="AF24" s="283">
        <f t="shared" si="10"/>
        <v>0</v>
      </c>
      <c r="AG24" s="283">
        <f t="shared" si="10"/>
        <v>0</v>
      </c>
      <c r="AH24" s="283">
        <f t="shared" si="10"/>
        <v>0</v>
      </c>
      <c r="AI24" s="283">
        <f t="shared" si="10"/>
        <v>0</v>
      </c>
      <c r="AJ24" s="283">
        <f t="shared" si="10"/>
        <v>0</v>
      </c>
      <c r="AK24" s="283">
        <f t="shared" si="10"/>
        <v>0</v>
      </c>
      <c r="AL24" s="283">
        <f t="shared" si="10"/>
        <v>0</v>
      </c>
      <c r="AM24" s="283">
        <f t="shared" si="10"/>
        <v>0</v>
      </c>
      <c r="AN24" s="283">
        <f t="shared" si="10"/>
        <v>0</v>
      </c>
      <c r="AO24" s="283">
        <f t="shared" si="10"/>
        <v>0</v>
      </c>
      <c r="AP24" s="283">
        <f t="shared" si="10"/>
        <v>0</v>
      </c>
      <c r="AQ24" s="283">
        <f t="shared" si="10"/>
        <v>0</v>
      </c>
      <c r="AR24" s="283">
        <f t="shared" si="10"/>
        <v>0</v>
      </c>
      <c r="AS24" s="283">
        <f t="shared" si="10"/>
        <v>0</v>
      </c>
      <c r="AT24" s="283">
        <f t="shared" si="10"/>
        <v>0</v>
      </c>
    </row>
    <row r="25" spans="1:46" s="184" customFormat="1" ht="47.25">
      <c r="A25" s="274" t="s">
        <v>98</v>
      </c>
      <c r="B25" s="275" t="s">
        <v>79</v>
      </c>
      <c r="C25" s="182" t="s">
        <v>84</v>
      </c>
      <c r="D25" s="283">
        <f aca="true" t="shared" si="11" ref="D25:AT25">D56</f>
        <v>0</v>
      </c>
      <c r="E25" s="283">
        <f t="shared" si="11"/>
        <v>0</v>
      </c>
      <c r="F25" s="283">
        <f t="shared" si="11"/>
        <v>0</v>
      </c>
      <c r="G25" s="283">
        <f t="shared" si="11"/>
        <v>0</v>
      </c>
      <c r="H25" s="283">
        <f t="shared" si="11"/>
        <v>0</v>
      </c>
      <c r="I25" s="283">
        <f t="shared" si="11"/>
        <v>0</v>
      </c>
      <c r="J25" s="283">
        <f t="shared" si="11"/>
        <v>0</v>
      </c>
      <c r="K25" s="283">
        <f t="shared" si="11"/>
        <v>0</v>
      </c>
      <c r="L25" s="283">
        <f t="shared" si="11"/>
        <v>0</v>
      </c>
      <c r="M25" s="283">
        <f t="shared" si="11"/>
        <v>0</v>
      </c>
      <c r="N25" s="283">
        <f t="shared" si="11"/>
        <v>0</v>
      </c>
      <c r="O25" s="283">
        <f t="shared" si="11"/>
        <v>0</v>
      </c>
      <c r="P25" s="283">
        <f t="shared" si="11"/>
        <v>0</v>
      </c>
      <c r="Q25" s="283">
        <f t="shared" si="11"/>
        <v>0</v>
      </c>
      <c r="R25" s="283">
        <f t="shared" si="11"/>
        <v>0</v>
      </c>
      <c r="S25" s="283">
        <f t="shared" si="11"/>
        <v>0</v>
      </c>
      <c r="T25" s="283">
        <f t="shared" si="11"/>
        <v>0</v>
      </c>
      <c r="U25" s="283">
        <f t="shared" si="11"/>
        <v>0</v>
      </c>
      <c r="V25" s="283">
        <f t="shared" si="11"/>
        <v>0</v>
      </c>
      <c r="W25" s="283">
        <f t="shared" si="11"/>
        <v>0</v>
      </c>
      <c r="X25" s="283">
        <f t="shared" si="11"/>
        <v>0</v>
      </c>
      <c r="Y25" s="283">
        <f t="shared" si="11"/>
        <v>0</v>
      </c>
      <c r="Z25" s="283">
        <f t="shared" si="11"/>
        <v>0</v>
      </c>
      <c r="AA25" s="283">
        <f t="shared" si="11"/>
        <v>0</v>
      </c>
      <c r="AB25" s="283">
        <f t="shared" si="11"/>
        <v>0</v>
      </c>
      <c r="AC25" s="283">
        <f t="shared" si="11"/>
        <v>0</v>
      </c>
      <c r="AD25" s="283">
        <f t="shared" si="11"/>
        <v>0</v>
      </c>
      <c r="AE25" s="283">
        <f t="shared" si="11"/>
        <v>0</v>
      </c>
      <c r="AF25" s="283">
        <f t="shared" si="11"/>
        <v>0</v>
      </c>
      <c r="AG25" s="283">
        <f t="shared" si="11"/>
        <v>0</v>
      </c>
      <c r="AH25" s="283">
        <f t="shared" si="11"/>
        <v>0</v>
      </c>
      <c r="AI25" s="283">
        <f t="shared" si="11"/>
        <v>0</v>
      </c>
      <c r="AJ25" s="283">
        <f t="shared" si="11"/>
        <v>0</v>
      </c>
      <c r="AK25" s="283">
        <f t="shared" si="11"/>
        <v>0</v>
      </c>
      <c r="AL25" s="283">
        <f t="shared" si="11"/>
        <v>0</v>
      </c>
      <c r="AM25" s="283">
        <f t="shared" si="11"/>
        <v>0</v>
      </c>
      <c r="AN25" s="283">
        <f t="shared" si="11"/>
        <v>0</v>
      </c>
      <c r="AO25" s="283">
        <f t="shared" si="11"/>
        <v>0</v>
      </c>
      <c r="AP25" s="283">
        <f t="shared" si="11"/>
        <v>0</v>
      </c>
      <c r="AQ25" s="283">
        <f t="shared" si="11"/>
        <v>0</v>
      </c>
      <c r="AR25" s="283">
        <f t="shared" si="11"/>
        <v>0</v>
      </c>
      <c r="AS25" s="283">
        <f t="shared" si="11"/>
        <v>0</v>
      </c>
      <c r="AT25" s="283">
        <f t="shared" si="11"/>
        <v>0</v>
      </c>
    </row>
    <row r="26" spans="1:46" s="184" customFormat="1" ht="15.75">
      <c r="A26" s="274" t="s">
        <v>99</v>
      </c>
      <c r="B26" s="280" t="s">
        <v>78</v>
      </c>
      <c r="C26" s="182" t="s">
        <v>84</v>
      </c>
      <c r="D26" s="283">
        <f aca="true" t="shared" si="12" ref="D26:AT26">D57</f>
        <v>3.020833333333333</v>
      </c>
      <c r="E26" s="283">
        <f t="shared" si="12"/>
        <v>0</v>
      </c>
      <c r="F26" s="283">
        <f t="shared" si="12"/>
        <v>0.6108333333333333</v>
      </c>
      <c r="G26" s="283">
        <f t="shared" si="12"/>
        <v>0</v>
      </c>
      <c r="H26" s="283">
        <f t="shared" si="12"/>
        <v>0</v>
      </c>
      <c r="I26" s="283">
        <f t="shared" si="12"/>
        <v>0</v>
      </c>
      <c r="J26" s="283">
        <f t="shared" si="12"/>
        <v>0</v>
      </c>
      <c r="K26" s="283">
        <f t="shared" si="12"/>
        <v>0</v>
      </c>
      <c r="L26" s="283">
        <f t="shared" si="12"/>
        <v>0</v>
      </c>
      <c r="M26" s="283">
        <f t="shared" si="12"/>
        <v>0.5700000000000001</v>
      </c>
      <c r="N26" s="283">
        <f t="shared" si="12"/>
        <v>0</v>
      </c>
      <c r="O26" s="283">
        <f t="shared" si="12"/>
        <v>0</v>
      </c>
      <c r="P26" s="283">
        <f t="shared" si="12"/>
        <v>0</v>
      </c>
      <c r="Q26" s="283">
        <f t="shared" si="12"/>
        <v>0</v>
      </c>
      <c r="R26" s="283">
        <f t="shared" si="12"/>
        <v>0</v>
      </c>
      <c r="S26" s="283">
        <f t="shared" si="12"/>
        <v>0</v>
      </c>
      <c r="T26" s="283">
        <f t="shared" si="12"/>
        <v>0.5916666666666668</v>
      </c>
      <c r="U26" s="283">
        <f t="shared" si="12"/>
        <v>0</v>
      </c>
      <c r="V26" s="283">
        <f t="shared" si="12"/>
        <v>0</v>
      </c>
      <c r="W26" s="283">
        <f t="shared" si="12"/>
        <v>0</v>
      </c>
      <c r="X26" s="283">
        <f t="shared" si="12"/>
        <v>0</v>
      </c>
      <c r="Y26" s="283">
        <f t="shared" si="12"/>
        <v>0</v>
      </c>
      <c r="Z26" s="283">
        <f t="shared" si="12"/>
        <v>0</v>
      </c>
      <c r="AA26" s="283">
        <f t="shared" si="12"/>
        <v>0.6133333333333334</v>
      </c>
      <c r="AB26" s="283">
        <f t="shared" si="12"/>
        <v>0</v>
      </c>
      <c r="AC26" s="283">
        <f t="shared" si="12"/>
        <v>0</v>
      </c>
      <c r="AD26" s="283">
        <f t="shared" si="12"/>
        <v>0</v>
      </c>
      <c r="AE26" s="283">
        <f t="shared" si="12"/>
        <v>0</v>
      </c>
      <c r="AF26" s="283">
        <f t="shared" si="12"/>
        <v>0</v>
      </c>
      <c r="AG26" s="283">
        <f t="shared" si="12"/>
        <v>0</v>
      </c>
      <c r="AH26" s="283">
        <f t="shared" si="12"/>
        <v>0.635</v>
      </c>
      <c r="AI26" s="283">
        <f t="shared" si="12"/>
        <v>0</v>
      </c>
      <c r="AJ26" s="283">
        <f t="shared" si="12"/>
        <v>0</v>
      </c>
      <c r="AK26" s="283">
        <f t="shared" si="12"/>
        <v>0</v>
      </c>
      <c r="AL26" s="283">
        <f t="shared" si="12"/>
        <v>0</v>
      </c>
      <c r="AM26" s="283">
        <f t="shared" si="12"/>
        <v>0</v>
      </c>
      <c r="AN26" s="283">
        <v>0</v>
      </c>
      <c r="AO26" s="283">
        <f t="shared" si="12"/>
        <v>3.020833333333333</v>
      </c>
      <c r="AP26" s="283">
        <f t="shared" si="12"/>
        <v>0</v>
      </c>
      <c r="AQ26" s="283">
        <f t="shared" si="12"/>
        <v>0</v>
      </c>
      <c r="AR26" s="283">
        <f t="shared" si="12"/>
        <v>0</v>
      </c>
      <c r="AS26" s="283">
        <f t="shared" si="12"/>
        <v>0</v>
      </c>
      <c r="AT26" s="283">
        <f t="shared" si="12"/>
        <v>0</v>
      </c>
    </row>
    <row r="27" spans="1:46" s="183" customFormat="1" ht="30.75" customHeight="1">
      <c r="A27" s="274" t="s">
        <v>28</v>
      </c>
      <c r="B27" s="281" t="s">
        <v>457</v>
      </c>
      <c r="C27" s="182" t="s">
        <v>84</v>
      </c>
      <c r="D27" s="283" t="s">
        <v>116</v>
      </c>
      <c r="E27" s="283" t="s">
        <v>116</v>
      </c>
      <c r="F27" s="283" t="s">
        <v>116</v>
      </c>
      <c r="G27" s="283" t="s">
        <v>116</v>
      </c>
      <c r="H27" s="283" t="s">
        <v>116</v>
      </c>
      <c r="I27" s="283" t="s">
        <v>116</v>
      </c>
      <c r="J27" s="283" t="s">
        <v>116</v>
      </c>
      <c r="K27" s="283" t="s">
        <v>116</v>
      </c>
      <c r="L27" s="283" t="s">
        <v>116</v>
      </c>
      <c r="M27" s="283" t="s">
        <v>116</v>
      </c>
      <c r="N27" s="283" t="s">
        <v>116</v>
      </c>
      <c r="O27" s="283" t="s">
        <v>116</v>
      </c>
      <c r="P27" s="283" t="s">
        <v>116</v>
      </c>
      <c r="Q27" s="283" t="s">
        <v>116</v>
      </c>
      <c r="R27" s="283" t="s">
        <v>116</v>
      </c>
      <c r="S27" s="283" t="s">
        <v>116</v>
      </c>
      <c r="T27" s="283" t="s">
        <v>116</v>
      </c>
      <c r="U27" s="283" t="s">
        <v>116</v>
      </c>
      <c r="V27" s="283" t="s">
        <v>116</v>
      </c>
      <c r="W27" s="283" t="s">
        <v>116</v>
      </c>
      <c r="X27" s="283" t="s">
        <v>116</v>
      </c>
      <c r="Y27" s="283" t="s">
        <v>116</v>
      </c>
      <c r="Z27" s="283" t="s">
        <v>116</v>
      </c>
      <c r="AA27" s="283" t="s">
        <v>116</v>
      </c>
      <c r="AB27" s="283" t="s">
        <v>116</v>
      </c>
      <c r="AC27" s="283" t="s">
        <v>116</v>
      </c>
      <c r="AD27" s="283" t="s">
        <v>116</v>
      </c>
      <c r="AE27" s="283" t="s">
        <v>116</v>
      </c>
      <c r="AF27" s="283" t="s">
        <v>116</v>
      </c>
      <c r="AG27" s="283" t="s">
        <v>116</v>
      </c>
      <c r="AH27" s="283" t="s">
        <v>116</v>
      </c>
      <c r="AI27" s="283" t="s">
        <v>116</v>
      </c>
      <c r="AJ27" s="283" t="s">
        <v>116</v>
      </c>
      <c r="AK27" s="283" t="s">
        <v>116</v>
      </c>
      <c r="AL27" s="283" t="s">
        <v>116</v>
      </c>
      <c r="AM27" s="283" t="s">
        <v>116</v>
      </c>
      <c r="AN27" s="283" t="s">
        <v>116</v>
      </c>
      <c r="AO27" s="283" t="s">
        <v>116</v>
      </c>
      <c r="AP27" s="283" t="s">
        <v>116</v>
      </c>
      <c r="AQ27" s="283" t="s">
        <v>116</v>
      </c>
      <c r="AR27" s="283" t="s">
        <v>116</v>
      </c>
      <c r="AS27" s="283" t="s">
        <v>116</v>
      </c>
      <c r="AT27" s="283" t="s">
        <v>116</v>
      </c>
    </row>
    <row r="28" spans="1:46" s="184" customFormat="1" ht="31.5">
      <c r="A28" s="274" t="s">
        <v>29</v>
      </c>
      <c r="B28" s="275" t="s">
        <v>57</v>
      </c>
      <c r="C28" s="182" t="s">
        <v>84</v>
      </c>
      <c r="D28" s="283">
        <f aca="true" t="shared" si="13" ref="D28:AM28">SUM(D29,D33,D36,D37)</f>
        <v>0</v>
      </c>
      <c r="E28" s="283">
        <f t="shared" si="13"/>
        <v>0</v>
      </c>
      <c r="F28" s="283">
        <f t="shared" si="13"/>
        <v>0</v>
      </c>
      <c r="G28" s="283">
        <f t="shared" si="13"/>
        <v>0</v>
      </c>
      <c r="H28" s="283">
        <f t="shared" si="13"/>
        <v>0</v>
      </c>
      <c r="I28" s="283">
        <f t="shared" si="13"/>
        <v>0</v>
      </c>
      <c r="J28" s="283">
        <f t="shared" si="13"/>
        <v>0</v>
      </c>
      <c r="K28" s="283">
        <f t="shared" si="13"/>
        <v>0</v>
      </c>
      <c r="L28" s="283">
        <f t="shared" si="13"/>
        <v>0</v>
      </c>
      <c r="M28" s="283">
        <f t="shared" si="13"/>
        <v>0</v>
      </c>
      <c r="N28" s="283">
        <f t="shared" si="13"/>
        <v>0</v>
      </c>
      <c r="O28" s="283">
        <f t="shared" si="13"/>
        <v>0</v>
      </c>
      <c r="P28" s="283">
        <f t="shared" si="13"/>
        <v>0</v>
      </c>
      <c r="Q28" s="283">
        <f t="shared" si="13"/>
        <v>0</v>
      </c>
      <c r="R28" s="283">
        <f t="shared" si="13"/>
        <v>0</v>
      </c>
      <c r="S28" s="283">
        <f t="shared" si="13"/>
        <v>0</v>
      </c>
      <c r="T28" s="283">
        <f t="shared" si="13"/>
        <v>0</v>
      </c>
      <c r="U28" s="283">
        <f t="shared" si="13"/>
        <v>0</v>
      </c>
      <c r="V28" s="283">
        <f t="shared" si="13"/>
        <v>0</v>
      </c>
      <c r="W28" s="283">
        <f t="shared" si="13"/>
        <v>0</v>
      </c>
      <c r="X28" s="283">
        <f t="shared" si="13"/>
        <v>0</v>
      </c>
      <c r="Y28" s="283">
        <f t="shared" si="13"/>
        <v>0</v>
      </c>
      <c r="Z28" s="283">
        <f t="shared" si="13"/>
        <v>0</v>
      </c>
      <c r="AA28" s="283">
        <f t="shared" si="13"/>
        <v>0</v>
      </c>
      <c r="AB28" s="283">
        <f t="shared" si="13"/>
        <v>0</v>
      </c>
      <c r="AC28" s="283">
        <f t="shared" si="13"/>
        <v>0</v>
      </c>
      <c r="AD28" s="283">
        <f t="shared" si="13"/>
        <v>0</v>
      </c>
      <c r="AE28" s="283">
        <f t="shared" si="13"/>
        <v>0</v>
      </c>
      <c r="AF28" s="283">
        <f t="shared" si="13"/>
        <v>0</v>
      </c>
      <c r="AG28" s="283">
        <f t="shared" si="13"/>
        <v>0</v>
      </c>
      <c r="AH28" s="283">
        <f t="shared" si="13"/>
        <v>0</v>
      </c>
      <c r="AI28" s="283">
        <f t="shared" si="13"/>
        <v>0</v>
      </c>
      <c r="AJ28" s="283">
        <f t="shared" si="13"/>
        <v>0</v>
      </c>
      <c r="AK28" s="283">
        <f t="shared" si="13"/>
        <v>0</v>
      </c>
      <c r="AL28" s="283">
        <f t="shared" si="13"/>
        <v>0</v>
      </c>
      <c r="AM28" s="283">
        <f t="shared" si="13"/>
        <v>0</v>
      </c>
      <c r="AN28" s="283">
        <v>0</v>
      </c>
      <c r="AO28" s="283">
        <v>0</v>
      </c>
      <c r="AP28" s="283">
        <v>0</v>
      </c>
      <c r="AQ28" s="283">
        <v>0</v>
      </c>
      <c r="AR28" s="283">
        <v>0</v>
      </c>
      <c r="AS28" s="283">
        <v>0</v>
      </c>
      <c r="AT28" s="283">
        <v>0</v>
      </c>
    </row>
    <row r="29" spans="1:46" s="184" customFormat="1" ht="47.25">
      <c r="A29" s="274" t="s">
        <v>31</v>
      </c>
      <c r="B29" s="275" t="s">
        <v>58</v>
      </c>
      <c r="C29" s="182" t="s">
        <v>84</v>
      </c>
      <c r="D29" s="283">
        <f aca="true" t="shared" si="14" ref="D29:AM29">SUM(D30,D31,D32)</f>
        <v>0</v>
      </c>
      <c r="E29" s="283">
        <f t="shared" si="14"/>
        <v>0</v>
      </c>
      <c r="F29" s="283">
        <f t="shared" si="14"/>
        <v>0</v>
      </c>
      <c r="G29" s="283">
        <f t="shared" si="14"/>
        <v>0</v>
      </c>
      <c r="H29" s="283">
        <f t="shared" si="14"/>
        <v>0</v>
      </c>
      <c r="I29" s="283">
        <f t="shared" si="14"/>
        <v>0</v>
      </c>
      <c r="J29" s="283">
        <f t="shared" si="14"/>
        <v>0</v>
      </c>
      <c r="K29" s="283">
        <f t="shared" si="14"/>
        <v>0</v>
      </c>
      <c r="L29" s="283">
        <f t="shared" si="14"/>
        <v>0</v>
      </c>
      <c r="M29" s="283">
        <f t="shared" si="14"/>
        <v>0</v>
      </c>
      <c r="N29" s="283">
        <f t="shared" si="14"/>
        <v>0</v>
      </c>
      <c r="O29" s="283">
        <f t="shared" si="14"/>
        <v>0</v>
      </c>
      <c r="P29" s="283">
        <f t="shared" si="14"/>
        <v>0</v>
      </c>
      <c r="Q29" s="283">
        <f t="shared" si="14"/>
        <v>0</v>
      </c>
      <c r="R29" s="283">
        <f t="shared" si="14"/>
        <v>0</v>
      </c>
      <c r="S29" s="283">
        <f t="shared" si="14"/>
        <v>0</v>
      </c>
      <c r="T29" s="283">
        <f t="shared" si="14"/>
        <v>0</v>
      </c>
      <c r="U29" s="283">
        <f t="shared" si="14"/>
        <v>0</v>
      </c>
      <c r="V29" s="283">
        <f t="shared" si="14"/>
        <v>0</v>
      </c>
      <c r="W29" s="283">
        <f t="shared" si="14"/>
        <v>0</v>
      </c>
      <c r="X29" s="283">
        <f t="shared" si="14"/>
        <v>0</v>
      </c>
      <c r="Y29" s="283">
        <f t="shared" si="14"/>
        <v>0</v>
      </c>
      <c r="Z29" s="283">
        <f t="shared" si="14"/>
        <v>0</v>
      </c>
      <c r="AA29" s="283">
        <f t="shared" si="14"/>
        <v>0</v>
      </c>
      <c r="AB29" s="283">
        <f t="shared" si="14"/>
        <v>0</v>
      </c>
      <c r="AC29" s="283">
        <f t="shared" si="14"/>
        <v>0</v>
      </c>
      <c r="AD29" s="283">
        <f t="shared" si="14"/>
        <v>0</v>
      </c>
      <c r="AE29" s="283">
        <f t="shared" si="14"/>
        <v>0</v>
      </c>
      <c r="AF29" s="283">
        <f t="shared" si="14"/>
        <v>0</v>
      </c>
      <c r="AG29" s="283">
        <f t="shared" si="14"/>
        <v>0</v>
      </c>
      <c r="AH29" s="283">
        <f t="shared" si="14"/>
        <v>0</v>
      </c>
      <c r="AI29" s="283">
        <f t="shared" si="14"/>
        <v>0</v>
      </c>
      <c r="AJ29" s="283">
        <f t="shared" si="14"/>
        <v>0</v>
      </c>
      <c r="AK29" s="283">
        <f t="shared" si="14"/>
        <v>0</v>
      </c>
      <c r="AL29" s="283">
        <f t="shared" si="14"/>
        <v>0</v>
      </c>
      <c r="AM29" s="283">
        <f t="shared" si="14"/>
        <v>0</v>
      </c>
      <c r="AN29" s="283">
        <v>0</v>
      </c>
      <c r="AO29" s="283">
        <v>0</v>
      </c>
      <c r="AP29" s="283">
        <v>0</v>
      </c>
      <c r="AQ29" s="283">
        <v>0</v>
      </c>
      <c r="AR29" s="283">
        <v>0</v>
      </c>
      <c r="AS29" s="283">
        <v>0</v>
      </c>
      <c r="AT29" s="283">
        <v>0</v>
      </c>
    </row>
    <row r="30" spans="1:46" s="184" customFormat="1" ht="63">
      <c r="A30" s="274" t="s">
        <v>39</v>
      </c>
      <c r="B30" s="275" t="s">
        <v>59</v>
      </c>
      <c r="C30" s="182" t="s">
        <v>84</v>
      </c>
      <c r="D30" s="283">
        <v>0</v>
      </c>
      <c r="E30" s="283">
        <v>0</v>
      </c>
      <c r="F30" s="283">
        <v>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0</v>
      </c>
      <c r="M30" s="283"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v>0</v>
      </c>
      <c r="AR30" s="283">
        <v>0</v>
      </c>
      <c r="AS30" s="283">
        <v>0</v>
      </c>
      <c r="AT30" s="283">
        <v>0</v>
      </c>
    </row>
    <row r="31" spans="1:46" s="184" customFormat="1" ht="63">
      <c r="A31" s="274" t="s">
        <v>40</v>
      </c>
      <c r="B31" s="275" t="s">
        <v>100</v>
      </c>
      <c r="C31" s="182" t="s">
        <v>84</v>
      </c>
      <c r="D31" s="283">
        <v>0</v>
      </c>
      <c r="E31" s="283">
        <v>0</v>
      </c>
      <c r="F31" s="283"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v>0</v>
      </c>
      <c r="AR31" s="283">
        <v>0</v>
      </c>
      <c r="AS31" s="283">
        <v>0</v>
      </c>
      <c r="AT31" s="283">
        <v>0</v>
      </c>
    </row>
    <row r="32" spans="1:46" s="184" customFormat="1" ht="63">
      <c r="A32" s="274" t="s">
        <v>41</v>
      </c>
      <c r="B32" s="275" t="s">
        <v>60</v>
      </c>
      <c r="C32" s="182" t="s">
        <v>84</v>
      </c>
      <c r="D32" s="283">
        <v>0</v>
      </c>
      <c r="E32" s="283">
        <v>0</v>
      </c>
      <c r="F32" s="283">
        <v>0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v>0</v>
      </c>
      <c r="AR32" s="283">
        <v>0</v>
      </c>
      <c r="AS32" s="283">
        <v>0</v>
      </c>
      <c r="AT32" s="283">
        <v>0</v>
      </c>
    </row>
    <row r="33" spans="1:46" s="184" customFormat="1" ht="47.25">
      <c r="A33" s="274" t="s">
        <v>32</v>
      </c>
      <c r="B33" s="275" t="s">
        <v>61</v>
      </c>
      <c r="C33" s="182" t="s">
        <v>84</v>
      </c>
      <c r="D33" s="283">
        <f aca="true" t="shared" si="15" ref="D33:AM33">SUM(D34,D35)</f>
        <v>0</v>
      </c>
      <c r="E33" s="283">
        <f t="shared" si="15"/>
        <v>0</v>
      </c>
      <c r="F33" s="283">
        <f t="shared" si="15"/>
        <v>0</v>
      </c>
      <c r="G33" s="283">
        <f t="shared" si="15"/>
        <v>0</v>
      </c>
      <c r="H33" s="283">
        <f t="shared" si="15"/>
        <v>0</v>
      </c>
      <c r="I33" s="283">
        <f t="shared" si="15"/>
        <v>0</v>
      </c>
      <c r="J33" s="283">
        <f t="shared" si="15"/>
        <v>0</v>
      </c>
      <c r="K33" s="283">
        <f t="shared" si="15"/>
        <v>0</v>
      </c>
      <c r="L33" s="283">
        <f t="shared" si="15"/>
        <v>0</v>
      </c>
      <c r="M33" s="283">
        <f t="shared" si="15"/>
        <v>0</v>
      </c>
      <c r="N33" s="283">
        <f t="shared" si="15"/>
        <v>0</v>
      </c>
      <c r="O33" s="283">
        <f t="shared" si="15"/>
        <v>0</v>
      </c>
      <c r="P33" s="283">
        <f t="shared" si="15"/>
        <v>0</v>
      </c>
      <c r="Q33" s="283">
        <f t="shared" si="15"/>
        <v>0</v>
      </c>
      <c r="R33" s="283">
        <f t="shared" si="15"/>
        <v>0</v>
      </c>
      <c r="S33" s="283">
        <f t="shared" si="15"/>
        <v>0</v>
      </c>
      <c r="T33" s="283">
        <f t="shared" si="15"/>
        <v>0</v>
      </c>
      <c r="U33" s="283">
        <f t="shared" si="15"/>
        <v>0</v>
      </c>
      <c r="V33" s="283">
        <f t="shared" si="15"/>
        <v>0</v>
      </c>
      <c r="W33" s="283">
        <f t="shared" si="15"/>
        <v>0</v>
      </c>
      <c r="X33" s="283">
        <f t="shared" si="15"/>
        <v>0</v>
      </c>
      <c r="Y33" s="283">
        <f t="shared" si="15"/>
        <v>0</v>
      </c>
      <c r="Z33" s="283">
        <f t="shared" si="15"/>
        <v>0</v>
      </c>
      <c r="AA33" s="283">
        <f t="shared" si="15"/>
        <v>0</v>
      </c>
      <c r="AB33" s="283">
        <f t="shared" si="15"/>
        <v>0</v>
      </c>
      <c r="AC33" s="283">
        <f t="shared" si="15"/>
        <v>0</v>
      </c>
      <c r="AD33" s="283">
        <f t="shared" si="15"/>
        <v>0</v>
      </c>
      <c r="AE33" s="283">
        <f t="shared" si="15"/>
        <v>0</v>
      </c>
      <c r="AF33" s="283">
        <f t="shared" si="15"/>
        <v>0</v>
      </c>
      <c r="AG33" s="283">
        <f t="shared" si="15"/>
        <v>0</v>
      </c>
      <c r="AH33" s="283">
        <f t="shared" si="15"/>
        <v>0</v>
      </c>
      <c r="AI33" s="283">
        <f t="shared" si="15"/>
        <v>0</v>
      </c>
      <c r="AJ33" s="283">
        <f t="shared" si="15"/>
        <v>0</v>
      </c>
      <c r="AK33" s="283">
        <f t="shared" si="15"/>
        <v>0</v>
      </c>
      <c r="AL33" s="283">
        <f t="shared" si="15"/>
        <v>0</v>
      </c>
      <c r="AM33" s="283">
        <f t="shared" si="15"/>
        <v>0</v>
      </c>
      <c r="AN33" s="283">
        <v>0</v>
      </c>
      <c r="AO33" s="283">
        <v>0</v>
      </c>
      <c r="AP33" s="283">
        <v>0</v>
      </c>
      <c r="AQ33" s="283">
        <v>0</v>
      </c>
      <c r="AR33" s="283">
        <v>0</v>
      </c>
      <c r="AS33" s="283">
        <v>0</v>
      </c>
      <c r="AT33" s="283">
        <v>0</v>
      </c>
    </row>
    <row r="34" spans="1:46" s="184" customFormat="1" ht="78.75">
      <c r="A34" s="274" t="s">
        <v>42</v>
      </c>
      <c r="B34" s="275" t="s">
        <v>101</v>
      </c>
      <c r="C34" s="182" t="s">
        <v>84</v>
      </c>
      <c r="D34" s="283">
        <v>0</v>
      </c>
      <c r="E34" s="283">
        <v>0</v>
      </c>
      <c r="F34" s="283">
        <v>0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v>0</v>
      </c>
      <c r="AR34" s="283">
        <v>0</v>
      </c>
      <c r="AS34" s="283">
        <v>0</v>
      </c>
      <c r="AT34" s="283">
        <v>0</v>
      </c>
    </row>
    <row r="35" spans="1:46" s="184" customFormat="1" ht="47.25">
      <c r="A35" s="274" t="s">
        <v>43</v>
      </c>
      <c r="B35" s="275" t="s">
        <v>62</v>
      </c>
      <c r="C35" s="182" t="s">
        <v>84</v>
      </c>
      <c r="D35" s="283">
        <v>0</v>
      </c>
      <c r="E35" s="283">
        <v>0</v>
      </c>
      <c r="F35" s="283">
        <v>0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0</v>
      </c>
      <c r="M35" s="283">
        <v>0</v>
      </c>
      <c r="N35" s="283">
        <v>0</v>
      </c>
      <c r="O35" s="283">
        <v>0</v>
      </c>
      <c r="P35" s="283">
        <v>0</v>
      </c>
      <c r="Q35" s="283">
        <v>0</v>
      </c>
      <c r="R35" s="283">
        <v>0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v>0</v>
      </c>
      <c r="AR35" s="283">
        <v>0</v>
      </c>
      <c r="AS35" s="283">
        <v>0</v>
      </c>
      <c r="AT35" s="283">
        <v>0</v>
      </c>
    </row>
    <row r="36" spans="1:46" s="183" customFormat="1" ht="47.25">
      <c r="A36" s="274" t="s">
        <v>33</v>
      </c>
      <c r="B36" s="275" t="s">
        <v>102</v>
      </c>
      <c r="C36" s="182" t="s">
        <v>84</v>
      </c>
      <c r="D36" s="283">
        <v>0</v>
      </c>
      <c r="E36" s="283">
        <v>0</v>
      </c>
      <c r="F36" s="283">
        <v>0</v>
      </c>
      <c r="G36" s="283">
        <v>0</v>
      </c>
      <c r="H36" s="283">
        <v>0</v>
      </c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v>0</v>
      </c>
      <c r="O36" s="283">
        <v>0</v>
      </c>
      <c r="P36" s="283">
        <v>0</v>
      </c>
      <c r="Q36" s="283">
        <v>0</v>
      </c>
      <c r="R36" s="283"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v>0</v>
      </c>
      <c r="AR36" s="283">
        <v>0</v>
      </c>
      <c r="AS36" s="283">
        <v>0</v>
      </c>
      <c r="AT36" s="283">
        <v>0</v>
      </c>
    </row>
    <row r="37" spans="1:46" s="183" customFormat="1" ht="94.5">
      <c r="A37" s="274" t="s">
        <v>34</v>
      </c>
      <c r="B37" s="275" t="s">
        <v>103</v>
      </c>
      <c r="C37" s="182" t="s">
        <v>84</v>
      </c>
      <c r="D37" s="283">
        <f aca="true" t="shared" si="16" ref="D37:AM37">SUM(D38,D39)</f>
        <v>0</v>
      </c>
      <c r="E37" s="283">
        <f t="shared" si="16"/>
        <v>0</v>
      </c>
      <c r="F37" s="283">
        <f t="shared" si="16"/>
        <v>0</v>
      </c>
      <c r="G37" s="283">
        <f t="shared" si="16"/>
        <v>0</v>
      </c>
      <c r="H37" s="283">
        <f t="shared" si="16"/>
        <v>0</v>
      </c>
      <c r="I37" s="283">
        <f t="shared" si="16"/>
        <v>0</v>
      </c>
      <c r="J37" s="283">
        <f t="shared" si="16"/>
        <v>0</v>
      </c>
      <c r="K37" s="283">
        <f t="shared" si="16"/>
        <v>0</v>
      </c>
      <c r="L37" s="283">
        <f t="shared" si="16"/>
        <v>0</v>
      </c>
      <c r="M37" s="283">
        <f t="shared" si="16"/>
        <v>0</v>
      </c>
      <c r="N37" s="283">
        <f t="shared" si="16"/>
        <v>0</v>
      </c>
      <c r="O37" s="283">
        <f t="shared" si="16"/>
        <v>0</v>
      </c>
      <c r="P37" s="283">
        <f t="shared" si="16"/>
        <v>0</v>
      </c>
      <c r="Q37" s="283">
        <f t="shared" si="16"/>
        <v>0</v>
      </c>
      <c r="R37" s="283">
        <f t="shared" si="16"/>
        <v>0</v>
      </c>
      <c r="S37" s="283">
        <f t="shared" si="16"/>
        <v>0</v>
      </c>
      <c r="T37" s="283">
        <f t="shared" si="16"/>
        <v>0</v>
      </c>
      <c r="U37" s="283">
        <f t="shared" si="16"/>
        <v>0</v>
      </c>
      <c r="V37" s="283">
        <f t="shared" si="16"/>
        <v>0</v>
      </c>
      <c r="W37" s="283">
        <f t="shared" si="16"/>
        <v>0</v>
      </c>
      <c r="X37" s="283">
        <f t="shared" si="16"/>
        <v>0</v>
      </c>
      <c r="Y37" s="283">
        <f t="shared" si="16"/>
        <v>0</v>
      </c>
      <c r="Z37" s="283">
        <f t="shared" si="16"/>
        <v>0</v>
      </c>
      <c r="AA37" s="283">
        <f t="shared" si="16"/>
        <v>0</v>
      </c>
      <c r="AB37" s="283">
        <f t="shared" si="16"/>
        <v>0</v>
      </c>
      <c r="AC37" s="283">
        <f t="shared" si="16"/>
        <v>0</v>
      </c>
      <c r="AD37" s="283">
        <f t="shared" si="16"/>
        <v>0</v>
      </c>
      <c r="AE37" s="283">
        <f t="shared" si="16"/>
        <v>0</v>
      </c>
      <c r="AF37" s="283">
        <f t="shared" si="16"/>
        <v>0</v>
      </c>
      <c r="AG37" s="283">
        <f t="shared" si="16"/>
        <v>0</v>
      </c>
      <c r="AH37" s="283">
        <f t="shared" si="16"/>
        <v>0</v>
      </c>
      <c r="AI37" s="283">
        <f t="shared" si="16"/>
        <v>0</v>
      </c>
      <c r="AJ37" s="283">
        <f t="shared" si="16"/>
        <v>0</v>
      </c>
      <c r="AK37" s="283">
        <f t="shared" si="16"/>
        <v>0</v>
      </c>
      <c r="AL37" s="283">
        <f t="shared" si="16"/>
        <v>0</v>
      </c>
      <c r="AM37" s="283">
        <f t="shared" si="16"/>
        <v>0</v>
      </c>
      <c r="AN37" s="283">
        <v>0</v>
      </c>
      <c r="AO37" s="283">
        <v>0</v>
      </c>
      <c r="AP37" s="283">
        <v>0</v>
      </c>
      <c r="AQ37" s="283">
        <v>0</v>
      </c>
      <c r="AR37" s="283">
        <v>0</v>
      </c>
      <c r="AS37" s="283">
        <v>0</v>
      </c>
      <c r="AT37" s="283">
        <v>0</v>
      </c>
    </row>
    <row r="38" spans="1:46" s="183" customFormat="1" ht="78.75">
      <c r="A38" s="274" t="s">
        <v>104</v>
      </c>
      <c r="B38" s="275" t="s">
        <v>63</v>
      </c>
      <c r="C38" s="182" t="s">
        <v>84</v>
      </c>
      <c r="D38" s="283">
        <v>0</v>
      </c>
      <c r="E38" s="283">
        <v>0</v>
      </c>
      <c r="F38" s="283">
        <v>0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283">
        <v>0</v>
      </c>
      <c r="M38" s="283">
        <v>0</v>
      </c>
      <c r="N38" s="283">
        <v>0</v>
      </c>
      <c r="O38" s="283">
        <v>0</v>
      </c>
      <c r="P38" s="283">
        <v>0</v>
      </c>
      <c r="Q38" s="283">
        <v>0</v>
      </c>
      <c r="R38" s="283">
        <v>0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v>0</v>
      </c>
      <c r="AR38" s="283">
        <v>0</v>
      </c>
      <c r="AS38" s="283">
        <v>0</v>
      </c>
      <c r="AT38" s="283">
        <v>0</v>
      </c>
    </row>
    <row r="39" spans="1:46" s="186" customFormat="1" ht="92.25" customHeight="1">
      <c r="A39" s="274" t="s">
        <v>105</v>
      </c>
      <c r="B39" s="284" t="s">
        <v>64</v>
      </c>
      <c r="C39" s="284" t="s">
        <v>84</v>
      </c>
      <c r="D39" s="283">
        <v>0</v>
      </c>
      <c r="E39" s="283">
        <v>0</v>
      </c>
      <c r="F39" s="283">
        <v>0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0</v>
      </c>
      <c r="M39" s="283"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v>0</v>
      </c>
      <c r="AR39" s="283">
        <v>0</v>
      </c>
      <c r="AS39" s="283">
        <v>0</v>
      </c>
      <c r="AT39" s="283">
        <v>0</v>
      </c>
    </row>
    <row r="40" spans="1:46" s="186" customFormat="1" ht="59.25" customHeight="1">
      <c r="A40" s="274" t="s">
        <v>30</v>
      </c>
      <c r="B40" s="275" t="s">
        <v>106</v>
      </c>
      <c r="C40" s="182" t="s">
        <v>84</v>
      </c>
      <c r="D40" s="283">
        <f aca="true" t="shared" si="17" ref="D40:AM40">SUM(D41,D44,D47,D49)</f>
        <v>0</v>
      </c>
      <c r="E40" s="283">
        <f t="shared" si="17"/>
        <v>0</v>
      </c>
      <c r="F40" s="283">
        <f t="shared" si="17"/>
        <v>0</v>
      </c>
      <c r="G40" s="283">
        <f t="shared" si="17"/>
        <v>0</v>
      </c>
      <c r="H40" s="283">
        <f t="shared" si="17"/>
        <v>0</v>
      </c>
      <c r="I40" s="283">
        <f t="shared" si="17"/>
        <v>0</v>
      </c>
      <c r="J40" s="283">
        <f t="shared" si="17"/>
        <v>0</v>
      </c>
      <c r="K40" s="283">
        <f t="shared" si="17"/>
        <v>0</v>
      </c>
      <c r="L40" s="283">
        <f t="shared" si="17"/>
        <v>0</v>
      </c>
      <c r="M40" s="283">
        <f t="shared" si="17"/>
        <v>0</v>
      </c>
      <c r="N40" s="283">
        <f t="shared" si="17"/>
        <v>0</v>
      </c>
      <c r="O40" s="283">
        <f t="shared" si="17"/>
        <v>0</v>
      </c>
      <c r="P40" s="283">
        <f t="shared" si="17"/>
        <v>0</v>
      </c>
      <c r="Q40" s="283">
        <f t="shared" si="17"/>
        <v>0</v>
      </c>
      <c r="R40" s="283">
        <f t="shared" si="17"/>
        <v>0</v>
      </c>
      <c r="S40" s="283">
        <f t="shared" si="17"/>
        <v>0</v>
      </c>
      <c r="T40" s="283">
        <f t="shared" si="17"/>
        <v>0</v>
      </c>
      <c r="U40" s="283">
        <f t="shared" si="17"/>
        <v>0</v>
      </c>
      <c r="V40" s="283">
        <f t="shared" si="17"/>
        <v>0</v>
      </c>
      <c r="W40" s="283">
        <f t="shared" si="17"/>
        <v>0</v>
      </c>
      <c r="X40" s="283">
        <f t="shared" si="17"/>
        <v>0</v>
      </c>
      <c r="Y40" s="283">
        <f t="shared" si="17"/>
        <v>0</v>
      </c>
      <c r="Z40" s="283">
        <f t="shared" si="17"/>
        <v>0</v>
      </c>
      <c r="AA40" s="283">
        <f t="shared" si="17"/>
        <v>0</v>
      </c>
      <c r="AB40" s="283">
        <f t="shared" si="17"/>
        <v>0</v>
      </c>
      <c r="AC40" s="283">
        <f t="shared" si="17"/>
        <v>0</v>
      </c>
      <c r="AD40" s="283">
        <f t="shared" si="17"/>
        <v>0</v>
      </c>
      <c r="AE40" s="283">
        <f t="shared" si="17"/>
        <v>0</v>
      </c>
      <c r="AF40" s="283">
        <f t="shared" si="17"/>
        <v>0</v>
      </c>
      <c r="AG40" s="283">
        <f t="shared" si="17"/>
        <v>0</v>
      </c>
      <c r="AH40" s="283">
        <f t="shared" si="17"/>
        <v>0</v>
      </c>
      <c r="AI40" s="283">
        <f t="shared" si="17"/>
        <v>0</v>
      </c>
      <c r="AJ40" s="283">
        <f t="shared" si="17"/>
        <v>0</v>
      </c>
      <c r="AK40" s="283">
        <f t="shared" si="17"/>
        <v>0</v>
      </c>
      <c r="AL40" s="283">
        <f t="shared" si="17"/>
        <v>0</v>
      </c>
      <c r="AM40" s="283">
        <f t="shared" si="17"/>
        <v>0</v>
      </c>
      <c r="AN40" s="283">
        <v>0</v>
      </c>
      <c r="AO40" s="283">
        <v>0</v>
      </c>
      <c r="AP40" s="283">
        <v>0</v>
      </c>
      <c r="AQ40" s="283">
        <v>0</v>
      </c>
      <c r="AR40" s="283">
        <v>0</v>
      </c>
      <c r="AS40" s="283">
        <v>0</v>
      </c>
      <c r="AT40" s="283">
        <v>0</v>
      </c>
    </row>
    <row r="41" spans="1:46" s="185" customFormat="1" ht="50.25" customHeight="1">
      <c r="A41" s="274" t="s">
        <v>35</v>
      </c>
      <c r="B41" s="275" t="s">
        <v>107</v>
      </c>
      <c r="C41" s="182" t="s">
        <v>84</v>
      </c>
      <c r="D41" s="283">
        <f aca="true" t="shared" si="18" ref="D41:AM41">SUM(D42,D43)</f>
        <v>0</v>
      </c>
      <c r="E41" s="283">
        <f t="shared" si="18"/>
        <v>0</v>
      </c>
      <c r="F41" s="283">
        <f t="shared" si="18"/>
        <v>0</v>
      </c>
      <c r="G41" s="283">
        <f t="shared" si="18"/>
        <v>0</v>
      </c>
      <c r="H41" s="283">
        <f t="shared" si="18"/>
        <v>0</v>
      </c>
      <c r="I41" s="283">
        <f t="shared" si="18"/>
        <v>0</v>
      </c>
      <c r="J41" s="283">
        <f t="shared" si="18"/>
        <v>0</v>
      </c>
      <c r="K41" s="283">
        <f t="shared" si="18"/>
        <v>0</v>
      </c>
      <c r="L41" s="283">
        <f t="shared" si="18"/>
        <v>0</v>
      </c>
      <c r="M41" s="283">
        <f t="shared" si="18"/>
        <v>0</v>
      </c>
      <c r="N41" s="283">
        <f t="shared" si="18"/>
        <v>0</v>
      </c>
      <c r="O41" s="283">
        <f t="shared" si="18"/>
        <v>0</v>
      </c>
      <c r="P41" s="283">
        <f t="shared" si="18"/>
        <v>0</v>
      </c>
      <c r="Q41" s="283">
        <f t="shared" si="18"/>
        <v>0</v>
      </c>
      <c r="R41" s="283">
        <f t="shared" si="18"/>
        <v>0</v>
      </c>
      <c r="S41" s="283">
        <f t="shared" si="18"/>
        <v>0</v>
      </c>
      <c r="T41" s="283">
        <f t="shared" si="18"/>
        <v>0</v>
      </c>
      <c r="U41" s="283">
        <f t="shared" si="18"/>
        <v>0</v>
      </c>
      <c r="V41" s="283">
        <f t="shared" si="18"/>
        <v>0</v>
      </c>
      <c r="W41" s="283">
        <f t="shared" si="18"/>
        <v>0</v>
      </c>
      <c r="X41" s="283">
        <f t="shared" si="18"/>
        <v>0</v>
      </c>
      <c r="Y41" s="283">
        <f t="shared" si="18"/>
        <v>0</v>
      </c>
      <c r="Z41" s="283">
        <f t="shared" si="18"/>
        <v>0</v>
      </c>
      <c r="AA41" s="283">
        <f t="shared" si="18"/>
        <v>0</v>
      </c>
      <c r="AB41" s="283">
        <f t="shared" si="18"/>
        <v>0</v>
      </c>
      <c r="AC41" s="283">
        <f t="shared" si="18"/>
        <v>0</v>
      </c>
      <c r="AD41" s="283">
        <f t="shared" si="18"/>
        <v>0</v>
      </c>
      <c r="AE41" s="283">
        <f t="shared" si="18"/>
        <v>0</v>
      </c>
      <c r="AF41" s="283">
        <f t="shared" si="18"/>
        <v>0</v>
      </c>
      <c r="AG41" s="283">
        <f t="shared" si="18"/>
        <v>0</v>
      </c>
      <c r="AH41" s="283">
        <f t="shared" si="18"/>
        <v>0</v>
      </c>
      <c r="AI41" s="283">
        <f t="shared" si="18"/>
        <v>0</v>
      </c>
      <c r="AJ41" s="283">
        <f t="shared" si="18"/>
        <v>0</v>
      </c>
      <c r="AK41" s="283">
        <f t="shared" si="18"/>
        <v>0</v>
      </c>
      <c r="AL41" s="283">
        <f t="shared" si="18"/>
        <v>0</v>
      </c>
      <c r="AM41" s="283">
        <f t="shared" si="18"/>
        <v>0</v>
      </c>
      <c r="AN41" s="283">
        <v>0</v>
      </c>
      <c r="AO41" s="283">
        <v>0</v>
      </c>
      <c r="AP41" s="283">
        <v>0</v>
      </c>
      <c r="AQ41" s="283">
        <v>0</v>
      </c>
      <c r="AR41" s="283">
        <v>0</v>
      </c>
      <c r="AS41" s="283">
        <v>0</v>
      </c>
      <c r="AT41" s="283">
        <v>0</v>
      </c>
    </row>
    <row r="42" spans="1:46" s="185" customFormat="1" ht="31.5">
      <c r="A42" s="274" t="s">
        <v>44</v>
      </c>
      <c r="B42" s="275" t="s">
        <v>65</v>
      </c>
      <c r="C42" s="182" t="s">
        <v>84</v>
      </c>
      <c r="D42" s="283">
        <v>0</v>
      </c>
      <c r="E42" s="283">
        <v>0</v>
      </c>
      <c r="F42" s="283">
        <v>0</v>
      </c>
      <c r="G42" s="283">
        <v>0</v>
      </c>
      <c r="H42" s="283">
        <v>0</v>
      </c>
      <c r="I42" s="283">
        <v>0</v>
      </c>
      <c r="J42" s="283">
        <v>0</v>
      </c>
      <c r="K42" s="283">
        <v>0</v>
      </c>
      <c r="L42" s="283">
        <v>0</v>
      </c>
      <c r="M42" s="283">
        <v>0</v>
      </c>
      <c r="N42" s="283">
        <v>0</v>
      </c>
      <c r="O42" s="283">
        <v>0</v>
      </c>
      <c r="P42" s="283">
        <v>0</v>
      </c>
      <c r="Q42" s="283">
        <v>0</v>
      </c>
      <c r="R42" s="283"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v>0</v>
      </c>
      <c r="AR42" s="283">
        <v>0</v>
      </c>
      <c r="AS42" s="283">
        <v>0</v>
      </c>
      <c r="AT42" s="283">
        <v>0</v>
      </c>
    </row>
    <row r="43" spans="1:46" s="185" customFormat="1" ht="63">
      <c r="A43" s="274" t="s">
        <v>45</v>
      </c>
      <c r="B43" s="284" t="s">
        <v>66</v>
      </c>
      <c r="C43" s="284" t="s">
        <v>84</v>
      </c>
      <c r="D43" s="283">
        <v>0</v>
      </c>
      <c r="E43" s="283">
        <v>0</v>
      </c>
      <c r="F43" s="283">
        <v>0</v>
      </c>
      <c r="G43" s="283">
        <v>0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3">
        <v>0</v>
      </c>
      <c r="O43" s="283">
        <v>0</v>
      </c>
      <c r="P43" s="283">
        <v>0</v>
      </c>
      <c r="Q43" s="283">
        <v>0</v>
      </c>
      <c r="R43" s="283"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v>0</v>
      </c>
      <c r="AR43" s="283">
        <v>0</v>
      </c>
      <c r="AS43" s="283">
        <v>0</v>
      </c>
      <c r="AT43" s="283">
        <v>0</v>
      </c>
    </row>
    <row r="44" spans="1:46" s="185" customFormat="1" ht="47.25">
      <c r="A44" s="274" t="s">
        <v>36</v>
      </c>
      <c r="B44" s="275" t="s">
        <v>67</v>
      </c>
      <c r="C44" s="182" t="s">
        <v>84</v>
      </c>
      <c r="D44" s="283">
        <f aca="true" t="shared" si="19" ref="D44:AM44">SUM(D45,D46)</f>
        <v>0</v>
      </c>
      <c r="E44" s="283">
        <f t="shared" si="19"/>
        <v>0</v>
      </c>
      <c r="F44" s="283">
        <f t="shared" si="19"/>
        <v>0</v>
      </c>
      <c r="G44" s="283">
        <f t="shared" si="19"/>
        <v>0</v>
      </c>
      <c r="H44" s="283">
        <f t="shared" si="19"/>
        <v>0</v>
      </c>
      <c r="I44" s="283">
        <f t="shared" si="19"/>
        <v>0</v>
      </c>
      <c r="J44" s="283">
        <f t="shared" si="19"/>
        <v>0</v>
      </c>
      <c r="K44" s="283">
        <f t="shared" si="19"/>
        <v>0</v>
      </c>
      <c r="L44" s="283">
        <f t="shared" si="19"/>
        <v>0</v>
      </c>
      <c r="M44" s="283">
        <f t="shared" si="19"/>
        <v>0</v>
      </c>
      <c r="N44" s="283">
        <f t="shared" si="19"/>
        <v>0</v>
      </c>
      <c r="O44" s="283">
        <f t="shared" si="19"/>
        <v>0</v>
      </c>
      <c r="P44" s="283">
        <f t="shared" si="19"/>
        <v>0</v>
      </c>
      <c r="Q44" s="283">
        <f t="shared" si="19"/>
        <v>0</v>
      </c>
      <c r="R44" s="283">
        <f t="shared" si="19"/>
        <v>0</v>
      </c>
      <c r="S44" s="283">
        <f t="shared" si="19"/>
        <v>0</v>
      </c>
      <c r="T44" s="283">
        <f t="shared" si="19"/>
        <v>0</v>
      </c>
      <c r="U44" s="283">
        <f t="shared" si="19"/>
        <v>0</v>
      </c>
      <c r="V44" s="283">
        <f t="shared" si="19"/>
        <v>0</v>
      </c>
      <c r="W44" s="283">
        <f t="shared" si="19"/>
        <v>0</v>
      </c>
      <c r="X44" s="283">
        <f t="shared" si="19"/>
        <v>0</v>
      </c>
      <c r="Y44" s="283">
        <f t="shared" si="19"/>
        <v>0</v>
      </c>
      <c r="Z44" s="283">
        <f t="shared" si="19"/>
        <v>0</v>
      </c>
      <c r="AA44" s="283">
        <f t="shared" si="19"/>
        <v>0</v>
      </c>
      <c r="AB44" s="283">
        <f t="shared" si="19"/>
        <v>0</v>
      </c>
      <c r="AC44" s="283">
        <f t="shared" si="19"/>
        <v>0</v>
      </c>
      <c r="AD44" s="283">
        <f t="shared" si="19"/>
        <v>0</v>
      </c>
      <c r="AE44" s="283">
        <f t="shared" si="19"/>
        <v>0</v>
      </c>
      <c r="AF44" s="283">
        <f t="shared" si="19"/>
        <v>0</v>
      </c>
      <c r="AG44" s="283">
        <f t="shared" si="19"/>
        <v>0</v>
      </c>
      <c r="AH44" s="283">
        <f t="shared" si="19"/>
        <v>0</v>
      </c>
      <c r="AI44" s="283">
        <f t="shared" si="19"/>
        <v>0</v>
      </c>
      <c r="AJ44" s="283">
        <f t="shared" si="19"/>
        <v>0</v>
      </c>
      <c r="AK44" s="283">
        <f t="shared" si="19"/>
        <v>0</v>
      </c>
      <c r="AL44" s="283">
        <f t="shared" si="19"/>
        <v>0</v>
      </c>
      <c r="AM44" s="283">
        <f t="shared" si="19"/>
        <v>0</v>
      </c>
      <c r="AN44" s="283">
        <v>0</v>
      </c>
      <c r="AO44" s="283">
        <v>0</v>
      </c>
      <c r="AP44" s="283">
        <v>0</v>
      </c>
      <c r="AQ44" s="283">
        <v>0</v>
      </c>
      <c r="AR44" s="283">
        <v>0</v>
      </c>
      <c r="AS44" s="283">
        <v>0</v>
      </c>
      <c r="AT44" s="283">
        <v>0</v>
      </c>
    </row>
    <row r="45" spans="1:46" s="185" customFormat="1" ht="31.5">
      <c r="A45" s="274" t="s">
        <v>46</v>
      </c>
      <c r="B45" s="275" t="s">
        <v>68</v>
      </c>
      <c r="C45" s="182" t="s">
        <v>84</v>
      </c>
      <c r="D45" s="283">
        <v>0</v>
      </c>
      <c r="E45" s="283">
        <v>0</v>
      </c>
      <c r="F45" s="283">
        <v>0</v>
      </c>
      <c r="G45" s="283">
        <v>0</v>
      </c>
      <c r="H45" s="283">
        <v>0</v>
      </c>
      <c r="I45" s="283">
        <v>0</v>
      </c>
      <c r="J45" s="283">
        <v>0</v>
      </c>
      <c r="K45" s="283">
        <v>0</v>
      </c>
      <c r="L45" s="283">
        <v>0</v>
      </c>
      <c r="M45" s="283">
        <v>0</v>
      </c>
      <c r="N45" s="283">
        <v>0</v>
      </c>
      <c r="O45" s="283">
        <v>0</v>
      </c>
      <c r="P45" s="283">
        <v>0</v>
      </c>
      <c r="Q45" s="283">
        <v>0</v>
      </c>
      <c r="R45" s="283">
        <v>0</v>
      </c>
      <c r="S45" s="283">
        <v>0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v>0</v>
      </c>
      <c r="AR45" s="283">
        <v>0</v>
      </c>
      <c r="AS45" s="283">
        <v>0</v>
      </c>
      <c r="AT45" s="283">
        <v>0</v>
      </c>
    </row>
    <row r="46" spans="1:46" ht="47.25">
      <c r="A46" s="274" t="s">
        <v>47</v>
      </c>
      <c r="B46" s="271" t="s">
        <v>69</v>
      </c>
      <c r="C46" s="284" t="s">
        <v>84</v>
      </c>
      <c r="D46" s="283">
        <v>0</v>
      </c>
      <c r="E46" s="283">
        <v>0</v>
      </c>
      <c r="F46" s="283">
        <v>0</v>
      </c>
      <c r="G46" s="283">
        <v>0</v>
      </c>
      <c r="H46" s="283">
        <v>0</v>
      </c>
      <c r="I46" s="283">
        <v>0</v>
      </c>
      <c r="J46" s="283">
        <v>0</v>
      </c>
      <c r="K46" s="283">
        <v>0</v>
      </c>
      <c r="L46" s="283">
        <v>0</v>
      </c>
      <c r="M46" s="283">
        <v>0</v>
      </c>
      <c r="N46" s="283">
        <v>0</v>
      </c>
      <c r="O46" s="283">
        <v>0</v>
      </c>
      <c r="P46" s="283">
        <v>0</v>
      </c>
      <c r="Q46" s="283">
        <v>0</v>
      </c>
      <c r="R46" s="283">
        <v>0</v>
      </c>
      <c r="S46" s="283">
        <v>0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v>0</v>
      </c>
      <c r="AR46" s="283">
        <v>0</v>
      </c>
      <c r="AS46" s="283">
        <v>0</v>
      </c>
      <c r="AT46" s="283">
        <v>0</v>
      </c>
    </row>
    <row r="47" spans="1:46" ht="47.25">
      <c r="A47" s="274" t="s">
        <v>37</v>
      </c>
      <c r="B47" s="284" t="s">
        <v>70</v>
      </c>
      <c r="C47" s="284" t="s">
        <v>84</v>
      </c>
      <c r="D47" s="283">
        <f>SUM(D48)</f>
        <v>0</v>
      </c>
      <c r="E47" s="283">
        <f aca="true" t="shared" si="20" ref="E47:K47">SUM(E48)</f>
        <v>0</v>
      </c>
      <c r="F47" s="283">
        <f t="shared" si="20"/>
        <v>0</v>
      </c>
      <c r="G47" s="283">
        <f t="shared" si="20"/>
        <v>0</v>
      </c>
      <c r="H47" s="283">
        <f t="shared" si="20"/>
        <v>0</v>
      </c>
      <c r="I47" s="283">
        <f t="shared" si="20"/>
        <v>0</v>
      </c>
      <c r="J47" s="283">
        <f t="shared" si="20"/>
        <v>0</v>
      </c>
      <c r="K47" s="283">
        <f t="shared" si="20"/>
        <v>0</v>
      </c>
      <c r="L47" s="283">
        <f>SUM(L48)</f>
        <v>0</v>
      </c>
      <c r="M47" s="283">
        <f aca="true" t="shared" si="21" ref="M47:AM47">SUM(M48)</f>
        <v>0</v>
      </c>
      <c r="N47" s="283">
        <f t="shared" si="21"/>
        <v>0</v>
      </c>
      <c r="O47" s="283">
        <f t="shared" si="21"/>
        <v>0</v>
      </c>
      <c r="P47" s="283">
        <f t="shared" si="21"/>
        <v>0</v>
      </c>
      <c r="Q47" s="283">
        <f t="shared" si="21"/>
        <v>0</v>
      </c>
      <c r="R47" s="283">
        <f t="shared" si="21"/>
        <v>0</v>
      </c>
      <c r="S47" s="283">
        <f t="shared" si="21"/>
        <v>0</v>
      </c>
      <c r="T47" s="283">
        <f t="shared" si="21"/>
        <v>0</v>
      </c>
      <c r="U47" s="283">
        <f t="shared" si="21"/>
        <v>0</v>
      </c>
      <c r="V47" s="283">
        <f t="shared" si="21"/>
        <v>0</v>
      </c>
      <c r="W47" s="283">
        <f t="shared" si="21"/>
        <v>0</v>
      </c>
      <c r="X47" s="283">
        <f t="shared" si="21"/>
        <v>0</v>
      </c>
      <c r="Y47" s="283">
        <f t="shared" si="21"/>
        <v>0</v>
      </c>
      <c r="Z47" s="283">
        <f t="shared" si="21"/>
        <v>0</v>
      </c>
      <c r="AA47" s="283">
        <f t="shared" si="21"/>
        <v>0</v>
      </c>
      <c r="AB47" s="283">
        <f t="shared" si="21"/>
        <v>0</v>
      </c>
      <c r="AC47" s="283">
        <f t="shared" si="21"/>
        <v>0</v>
      </c>
      <c r="AD47" s="283">
        <f t="shared" si="21"/>
        <v>0</v>
      </c>
      <c r="AE47" s="283">
        <f t="shared" si="21"/>
        <v>0</v>
      </c>
      <c r="AF47" s="283">
        <f t="shared" si="21"/>
        <v>0</v>
      </c>
      <c r="AG47" s="283">
        <f t="shared" si="21"/>
        <v>0</v>
      </c>
      <c r="AH47" s="283">
        <f t="shared" si="21"/>
        <v>0</v>
      </c>
      <c r="AI47" s="283">
        <f t="shared" si="21"/>
        <v>0</v>
      </c>
      <c r="AJ47" s="283">
        <f t="shared" si="21"/>
        <v>0</v>
      </c>
      <c r="AK47" s="283">
        <f t="shared" si="21"/>
        <v>0</v>
      </c>
      <c r="AL47" s="283">
        <f t="shared" si="21"/>
        <v>0</v>
      </c>
      <c r="AM47" s="283">
        <f t="shared" si="21"/>
        <v>0</v>
      </c>
      <c r="AN47" s="283">
        <v>0</v>
      </c>
      <c r="AO47" s="283">
        <v>0</v>
      </c>
      <c r="AP47" s="283">
        <v>0</v>
      </c>
      <c r="AQ47" s="283">
        <v>0</v>
      </c>
      <c r="AR47" s="283">
        <v>0</v>
      </c>
      <c r="AS47" s="283">
        <v>0</v>
      </c>
      <c r="AT47" s="283">
        <v>0</v>
      </c>
    </row>
    <row r="48" spans="1:46" ht="47.25">
      <c r="A48" s="274" t="s">
        <v>48</v>
      </c>
      <c r="B48" s="284" t="s">
        <v>108</v>
      </c>
      <c r="C48" s="284" t="s">
        <v>84</v>
      </c>
      <c r="D48" s="283">
        <v>0</v>
      </c>
      <c r="E48" s="283">
        <v>0</v>
      </c>
      <c r="F48" s="283">
        <v>0</v>
      </c>
      <c r="G48" s="283">
        <v>0</v>
      </c>
      <c r="H48" s="283">
        <v>0</v>
      </c>
      <c r="I48" s="283">
        <v>0</v>
      </c>
      <c r="J48" s="283">
        <v>0</v>
      </c>
      <c r="K48" s="283">
        <v>0</v>
      </c>
      <c r="L48" s="283">
        <v>0</v>
      </c>
      <c r="M48" s="283">
        <v>0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v>0</v>
      </c>
      <c r="AR48" s="283">
        <v>0</v>
      </c>
      <c r="AS48" s="283">
        <v>0</v>
      </c>
      <c r="AT48" s="283">
        <v>0</v>
      </c>
    </row>
    <row r="49" spans="1:46" ht="47.25">
      <c r="A49" s="274" t="s">
        <v>38</v>
      </c>
      <c r="B49" s="284" t="s">
        <v>71</v>
      </c>
      <c r="C49" s="284" t="s">
        <v>84</v>
      </c>
      <c r="D49" s="283">
        <f aca="true" t="shared" si="22" ref="D49:AM49">SUM(D50,D51)</f>
        <v>0</v>
      </c>
      <c r="E49" s="283">
        <f t="shared" si="22"/>
        <v>0</v>
      </c>
      <c r="F49" s="283">
        <f t="shared" si="22"/>
        <v>0</v>
      </c>
      <c r="G49" s="283">
        <f t="shared" si="22"/>
        <v>0</v>
      </c>
      <c r="H49" s="283">
        <f t="shared" si="22"/>
        <v>0</v>
      </c>
      <c r="I49" s="283">
        <f t="shared" si="22"/>
        <v>0</v>
      </c>
      <c r="J49" s="283">
        <f t="shared" si="22"/>
        <v>0</v>
      </c>
      <c r="K49" s="283">
        <f t="shared" si="22"/>
        <v>0</v>
      </c>
      <c r="L49" s="283">
        <f t="shared" si="22"/>
        <v>0</v>
      </c>
      <c r="M49" s="283">
        <f t="shared" si="22"/>
        <v>0</v>
      </c>
      <c r="N49" s="283">
        <f t="shared" si="22"/>
        <v>0</v>
      </c>
      <c r="O49" s="283">
        <f t="shared" si="22"/>
        <v>0</v>
      </c>
      <c r="P49" s="283">
        <f t="shared" si="22"/>
        <v>0</v>
      </c>
      <c r="Q49" s="283">
        <f t="shared" si="22"/>
        <v>0</v>
      </c>
      <c r="R49" s="283">
        <f t="shared" si="22"/>
        <v>0</v>
      </c>
      <c r="S49" s="283">
        <f t="shared" si="22"/>
        <v>0</v>
      </c>
      <c r="T49" s="283">
        <f t="shared" si="22"/>
        <v>0</v>
      </c>
      <c r="U49" s="283">
        <f t="shared" si="22"/>
        <v>0</v>
      </c>
      <c r="V49" s="283">
        <f t="shared" si="22"/>
        <v>0</v>
      </c>
      <c r="W49" s="283">
        <f t="shared" si="22"/>
        <v>0</v>
      </c>
      <c r="X49" s="283">
        <f t="shared" si="22"/>
        <v>0</v>
      </c>
      <c r="Y49" s="283">
        <f t="shared" si="22"/>
        <v>0</v>
      </c>
      <c r="Z49" s="283">
        <f t="shared" si="22"/>
        <v>0</v>
      </c>
      <c r="AA49" s="283">
        <f t="shared" si="22"/>
        <v>0</v>
      </c>
      <c r="AB49" s="283">
        <f t="shared" si="22"/>
        <v>0</v>
      </c>
      <c r="AC49" s="283">
        <f t="shared" si="22"/>
        <v>0</v>
      </c>
      <c r="AD49" s="283">
        <f t="shared" si="22"/>
        <v>0</v>
      </c>
      <c r="AE49" s="283">
        <f t="shared" si="22"/>
        <v>0</v>
      </c>
      <c r="AF49" s="283">
        <f t="shared" si="22"/>
        <v>0</v>
      </c>
      <c r="AG49" s="283">
        <f t="shared" si="22"/>
        <v>0</v>
      </c>
      <c r="AH49" s="283">
        <f t="shared" si="22"/>
        <v>0</v>
      </c>
      <c r="AI49" s="283">
        <f t="shared" si="22"/>
        <v>0</v>
      </c>
      <c r="AJ49" s="283">
        <f t="shared" si="22"/>
        <v>0</v>
      </c>
      <c r="AK49" s="283">
        <f t="shared" si="22"/>
        <v>0</v>
      </c>
      <c r="AL49" s="283">
        <f t="shared" si="22"/>
        <v>0</v>
      </c>
      <c r="AM49" s="283">
        <f t="shared" si="22"/>
        <v>0</v>
      </c>
      <c r="AN49" s="283">
        <v>0</v>
      </c>
      <c r="AO49" s="283">
        <v>0</v>
      </c>
      <c r="AP49" s="283">
        <v>0</v>
      </c>
      <c r="AQ49" s="283">
        <v>0</v>
      </c>
      <c r="AR49" s="283">
        <v>0</v>
      </c>
      <c r="AS49" s="283">
        <v>0</v>
      </c>
      <c r="AT49" s="283">
        <v>0</v>
      </c>
    </row>
    <row r="50" spans="1:46" ht="31.5">
      <c r="A50" s="274" t="s">
        <v>52</v>
      </c>
      <c r="B50" s="284" t="s">
        <v>72</v>
      </c>
      <c r="C50" s="284" t="s">
        <v>84</v>
      </c>
      <c r="D50" s="283">
        <v>0</v>
      </c>
      <c r="E50" s="283">
        <v>0</v>
      </c>
      <c r="F50" s="283">
        <v>0</v>
      </c>
      <c r="G50" s="283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83">
        <v>0</v>
      </c>
      <c r="N50" s="283">
        <v>0</v>
      </c>
      <c r="O50" s="283">
        <v>0</v>
      </c>
      <c r="P50" s="283">
        <v>0</v>
      </c>
      <c r="Q50" s="283">
        <v>0</v>
      </c>
      <c r="R50" s="283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v>0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v>0</v>
      </c>
      <c r="AR50" s="283">
        <v>0</v>
      </c>
      <c r="AS50" s="283">
        <v>0</v>
      </c>
      <c r="AT50" s="283">
        <v>0</v>
      </c>
    </row>
    <row r="51" spans="1:46" ht="47.25">
      <c r="A51" s="274" t="s">
        <v>112</v>
      </c>
      <c r="B51" s="284" t="s">
        <v>73</v>
      </c>
      <c r="C51" s="284" t="s">
        <v>84</v>
      </c>
      <c r="D51" s="283">
        <v>0</v>
      </c>
      <c r="E51" s="283">
        <v>0</v>
      </c>
      <c r="F51" s="283">
        <v>0</v>
      </c>
      <c r="G51" s="283">
        <v>0</v>
      </c>
      <c r="H51" s="283">
        <v>0</v>
      </c>
      <c r="I51" s="283">
        <v>0</v>
      </c>
      <c r="J51" s="283">
        <v>0</v>
      </c>
      <c r="K51" s="283">
        <v>0</v>
      </c>
      <c r="L51" s="283">
        <v>0</v>
      </c>
      <c r="M51" s="283">
        <v>0</v>
      </c>
      <c r="N51" s="283">
        <v>0</v>
      </c>
      <c r="O51" s="283">
        <v>0</v>
      </c>
      <c r="P51" s="283">
        <v>0</v>
      </c>
      <c r="Q51" s="283">
        <v>0</v>
      </c>
      <c r="R51" s="283">
        <v>0</v>
      </c>
      <c r="S51" s="283">
        <v>0</v>
      </c>
      <c r="T51" s="283">
        <v>0</v>
      </c>
      <c r="U51" s="283">
        <v>0</v>
      </c>
      <c r="V51" s="283">
        <v>0</v>
      </c>
      <c r="W51" s="283">
        <v>0</v>
      </c>
      <c r="X51" s="283">
        <v>0</v>
      </c>
      <c r="Y51" s="283">
        <v>0</v>
      </c>
      <c r="Z51" s="283">
        <v>0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v>0</v>
      </c>
      <c r="AR51" s="283">
        <v>0</v>
      </c>
      <c r="AS51" s="283">
        <v>0</v>
      </c>
      <c r="AT51" s="283">
        <v>0</v>
      </c>
    </row>
    <row r="52" spans="1:46" ht="63">
      <c r="A52" s="274" t="s">
        <v>91</v>
      </c>
      <c r="B52" s="284" t="s">
        <v>74</v>
      </c>
      <c r="C52" s="284" t="s">
        <v>84</v>
      </c>
      <c r="D52" s="283">
        <f aca="true" t="shared" si="23" ref="D52:AM52">SUM(D53,D54)</f>
        <v>0</v>
      </c>
      <c r="E52" s="283">
        <f t="shared" si="23"/>
        <v>0</v>
      </c>
      <c r="F52" s="283">
        <f t="shared" si="23"/>
        <v>0</v>
      </c>
      <c r="G52" s="283">
        <f t="shared" si="23"/>
        <v>0</v>
      </c>
      <c r="H52" s="283">
        <f t="shared" si="23"/>
        <v>0</v>
      </c>
      <c r="I52" s="283">
        <f t="shared" si="23"/>
        <v>0</v>
      </c>
      <c r="J52" s="283">
        <f t="shared" si="23"/>
        <v>0</v>
      </c>
      <c r="K52" s="283">
        <f t="shared" si="23"/>
        <v>0</v>
      </c>
      <c r="L52" s="283">
        <f t="shared" si="23"/>
        <v>0</v>
      </c>
      <c r="M52" s="283">
        <f t="shared" si="23"/>
        <v>0</v>
      </c>
      <c r="N52" s="283">
        <f t="shared" si="23"/>
        <v>0</v>
      </c>
      <c r="O52" s="283">
        <f t="shared" si="23"/>
        <v>0</v>
      </c>
      <c r="P52" s="283">
        <f t="shared" si="23"/>
        <v>0</v>
      </c>
      <c r="Q52" s="283">
        <f t="shared" si="23"/>
        <v>0</v>
      </c>
      <c r="R52" s="283">
        <f t="shared" si="23"/>
        <v>0</v>
      </c>
      <c r="S52" s="283">
        <f t="shared" si="23"/>
        <v>0</v>
      </c>
      <c r="T52" s="283">
        <f t="shared" si="23"/>
        <v>0</v>
      </c>
      <c r="U52" s="283">
        <f t="shared" si="23"/>
        <v>0</v>
      </c>
      <c r="V52" s="283">
        <f t="shared" si="23"/>
        <v>0</v>
      </c>
      <c r="W52" s="283">
        <f t="shared" si="23"/>
        <v>0</v>
      </c>
      <c r="X52" s="283">
        <f t="shared" si="23"/>
        <v>0</v>
      </c>
      <c r="Y52" s="283">
        <f t="shared" si="23"/>
        <v>0</v>
      </c>
      <c r="Z52" s="283">
        <f t="shared" si="23"/>
        <v>0</v>
      </c>
      <c r="AA52" s="283">
        <f t="shared" si="23"/>
        <v>0</v>
      </c>
      <c r="AB52" s="283">
        <f t="shared" si="23"/>
        <v>0</v>
      </c>
      <c r="AC52" s="283">
        <f t="shared" si="23"/>
        <v>0</v>
      </c>
      <c r="AD52" s="283">
        <f t="shared" si="23"/>
        <v>0</v>
      </c>
      <c r="AE52" s="283">
        <f t="shared" si="23"/>
        <v>0</v>
      </c>
      <c r="AF52" s="283">
        <f t="shared" si="23"/>
        <v>0</v>
      </c>
      <c r="AG52" s="283">
        <f t="shared" si="23"/>
        <v>0</v>
      </c>
      <c r="AH52" s="283">
        <f t="shared" si="23"/>
        <v>0</v>
      </c>
      <c r="AI52" s="283">
        <f t="shared" si="23"/>
        <v>0</v>
      </c>
      <c r="AJ52" s="283">
        <f t="shared" si="23"/>
        <v>0</v>
      </c>
      <c r="AK52" s="283">
        <f t="shared" si="23"/>
        <v>0</v>
      </c>
      <c r="AL52" s="283">
        <f t="shared" si="23"/>
        <v>0</v>
      </c>
      <c r="AM52" s="283">
        <f t="shared" si="23"/>
        <v>0</v>
      </c>
      <c r="AN52" s="283">
        <v>0</v>
      </c>
      <c r="AO52" s="283">
        <v>0</v>
      </c>
      <c r="AP52" s="283">
        <v>0</v>
      </c>
      <c r="AQ52" s="283">
        <v>0</v>
      </c>
      <c r="AR52" s="283">
        <v>0</v>
      </c>
      <c r="AS52" s="283">
        <v>0</v>
      </c>
      <c r="AT52" s="283">
        <v>0</v>
      </c>
    </row>
    <row r="53" spans="1:46" ht="63">
      <c r="A53" s="274" t="s">
        <v>92</v>
      </c>
      <c r="B53" s="284" t="s">
        <v>75</v>
      </c>
      <c r="C53" s="284" t="s">
        <v>84</v>
      </c>
      <c r="D53" s="283">
        <v>0</v>
      </c>
      <c r="E53" s="283">
        <v>0</v>
      </c>
      <c r="F53" s="283">
        <v>0</v>
      </c>
      <c r="G53" s="283">
        <v>0</v>
      </c>
      <c r="H53" s="283">
        <v>0</v>
      </c>
      <c r="I53" s="283">
        <v>0</v>
      </c>
      <c r="J53" s="283">
        <v>0</v>
      </c>
      <c r="K53" s="283">
        <v>0</v>
      </c>
      <c r="L53" s="283">
        <v>0</v>
      </c>
      <c r="M53" s="283">
        <v>0</v>
      </c>
      <c r="N53" s="283">
        <v>0</v>
      </c>
      <c r="O53" s="283">
        <v>0</v>
      </c>
      <c r="P53" s="283">
        <v>0</v>
      </c>
      <c r="Q53" s="283">
        <v>0</v>
      </c>
      <c r="R53" s="283">
        <v>0</v>
      </c>
      <c r="S53" s="283">
        <v>0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v>0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3"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v>0</v>
      </c>
      <c r="AR53" s="283">
        <v>0</v>
      </c>
      <c r="AS53" s="283">
        <v>0</v>
      </c>
      <c r="AT53" s="283">
        <v>0</v>
      </c>
    </row>
    <row r="54" spans="1:46" ht="63">
      <c r="A54" s="274" t="s">
        <v>93</v>
      </c>
      <c r="B54" s="271" t="s">
        <v>444</v>
      </c>
      <c r="C54" s="284" t="s">
        <v>84</v>
      </c>
      <c r="D54" s="283">
        <v>0</v>
      </c>
      <c r="E54" s="283">
        <v>0</v>
      </c>
      <c r="F54" s="283">
        <v>0</v>
      </c>
      <c r="G54" s="283">
        <v>0</v>
      </c>
      <c r="H54" s="283">
        <v>0</v>
      </c>
      <c r="I54" s="283">
        <v>0</v>
      </c>
      <c r="J54" s="283">
        <v>0</v>
      </c>
      <c r="K54" s="283">
        <v>0</v>
      </c>
      <c r="L54" s="283">
        <v>0</v>
      </c>
      <c r="M54" s="283">
        <v>0</v>
      </c>
      <c r="N54" s="283">
        <v>0</v>
      </c>
      <c r="O54" s="283">
        <v>0</v>
      </c>
      <c r="P54" s="283">
        <v>0</v>
      </c>
      <c r="Q54" s="283">
        <v>0</v>
      </c>
      <c r="R54" s="283">
        <v>0</v>
      </c>
      <c r="S54" s="283">
        <v>0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v>0</v>
      </c>
      <c r="AA54" s="283">
        <v>0</v>
      </c>
      <c r="AB54" s="283"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v>0</v>
      </c>
      <c r="AR54" s="283">
        <v>0</v>
      </c>
      <c r="AS54" s="283">
        <v>0</v>
      </c>
      <c r="AT54" s="283">
        <v>0</v>
      </c>
    </row>
    <row r="55" spans="1:46" ht="47.25">
      <c r="A55" s="274" t="s">
        <v>94</v>
      </c>
      <c r="B55" s="284" t="s">
        <v>445</v>
      </c>
      <c r="C55" s="284" t="s">
        <v>84</v>
      </c>
      <c r="D55" s="283">
        <v>0</v>
      </c>
      <c r="E55" s="283">
        <v>0</v>
      </c>
      <c r="F55" s="283">
        <v>0</v>
      </c>
      <c r="G55" s="283">
        <v>0</v>
      </c>
      <c r="H55" s="283">
        <v>0</v>
      </c>
      <c r="I55" s="283">
        <v>0</v>
      </c>
      <c r="J55" s="283">
        <v>0</v>
      </c>
      <c r="K55" s="283">
        <v>0</v>
      </c>
      <c r="L55" s="283">
        <v>0</v>
      </c>
      <c r="M55" s="283">
        <v>0</v>
      </c>
      <c r="N55" s="283">
        <v>0</v>
      </c>
      <c r="O55" s="283">
        <v>0</v>
      </c>
      <c r="P55" s="283">
        <v>0</v>
      </c>
      <c r="Q55" s="283">
        <v>0</v>
      </c>
      <c r="R55" s="283">
        <v>0</v>
      </c>
      <c r="S55" s="283">
        <v>0</v>
      </c>
      <c r="T55" s="283">
        <v>0</v>
      </c>
      <c r="U55" s="283"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v>0</v>
      </c>
      <c r="AA55" s="283">
        <v>0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3">
        <v>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v>0</v>
      </c>
      <c r="AR55" s="283">
        <v>0</v>
      </c>
      <c r="AS55" s="283">
        <v>0</v>
      </c>
      <c r="AT55" s="283">
        <v>0</v>
      </c>
    </row>
    <row r="56" spans="1:46" ht="47.25">
      <c r="A56" s="274" t="s">
        <v>113</v>
      </c>
      <c r="B56" s="284" t="s">
        <v>76</v>
      </c>
      <c r="C56" s="284" t="s">
        <v>84</v>
      </c>
      <c r="D56" s="283">
        <v>0</v>
      </c>
      <c r="E56" s="283">
        <v>0</v>
      </c>
      <c r="F56" s="283">
        <v>0</v>
      </c>
      <c r="G56" s="283">
        <v>0</v>
      </c>
      <c r="H56" s="283">
        <v>0</v>
      </c>
      <c r="I56" s="283">
        <v>0</v>
      </c>
      <c r="J56" s="283">
        <v>0</v>
      </c>
      <c r="K56" s="283">
        <v>0</v>
      </c>
      <c r="L56" s="283">
        <v>0</v>
      </c>
      <c r="M56" s="283">
        <v>0</v>
      </c>
      <c r="N56" s="283">
        <v>0</v>
      </c>
      <c r="O56" s="283">
        <v>0</v>
      </c>
      <c r="P56" s="283">
        <v>0</v>
      </c>
      <c r="Q56" s="283">
        <v>0</v>
      </c>
      <c r="R56" s="283">
        <v>0</v>
      </c>
      <c r="S56" s="283">
        <v>0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v>0</v>
      </c>
      <c r="AA56" s="283">
        <v>0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3">
        <v>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v>0</v>
      </c>
      <c r="AR56" s="283">
        <v>0</v>
      </c>
      <c r="AS56" s="283">
        <v>0</v>
      </c>
      <c r="AT56" s="283">
        <v>0</v>
      </c>
    </row>
    <row r="57" spans="1:46" ht="31.5">
      <c r="A57" s="274" t="s">
        <v>114</v>
      </c>
      <c r="B57" s="280" t="s">
        <v>77</v>
      </c>
      <c r="C57" s="182" t="s">
        <v>84</v>
      </c>
      <c r="D57" s="283">
        <f>SUM(D58:D68)</f>
        <v>3.020833333333333</v>
      </c>
      <c r="E57" s="283">
        <f>E58+E59+E70</f>
        <v>0</v>
      </c>
      <c r="F57" s="283">
        <f>SUM(F58:F68)</f>
        <v>0.6108333333333333</v>
      </c>
      <c r="G57" s="283">
        <f aca="true" t="shared" si="24" ref="G57:AT57">SUM(G58:G68)</f>
        <v>0</v>
      </c>
      <c r="H57" s="283">
        <f t="shared" si="24"/>
        <v>0</v>
      </c>
      <c r="I57" s="283">
        <f t="shared" si="24"/>
        <v>0</v>
      </c>
      <c r="J57" s="283">
        <f t="shared" si="24"/>
        <v>0</v>
      </c>
      <c r="K57" s="283">
        <f t="shared" si="24"/>
        <v>0</v>
      </c>
      <c r="L57" s="283">
        <f t="shared" si="24"/>
        <v>0</v>
      </c>
      <c r="M57" s="283">
        <f t="shared" si="24"/>
        <v>0.5700000000000001</v>
      </c>
      <c r="N57" s="283">
        <f t="shared" si="24"/>
        <v>0</v>
      </c>
      <c r="O57" s="283">
        <f t="shared" si="24"/>
        <v>0</v>
      </c>
      <c r="P57" s="283">
        <f t="shared" si="24"/>
        <v>0</v>
      </c>
      <c r="Q57" s="283">
        <f t="shared" si="24"/>
        <v>0</v>
      </c>
      <c r="R57" s="283">
        <f t="shared" si="24"/>
        <v>0</v>
      </c>
      <c r="S57" s="283">
        <f t="shared" si="24"/>
        <v>0</v>
      </c>
      <c r="T57" s="283">
        <f t="shared" si="24"/>
        <v>0.5916666666666668</v>
      </c>
      <c r="U57" s="283">
        <f t="shared" si="24"/>
        <v>0</v>
      </c>
      <c r="V57" s="283">
        <f t="shared" si="24"/>
        <v>0</v>
      </c>
      <c r="W57" s="283">
        <f t="shared" si="24"/>
        <v>0</v>
      </c>
      <c r="X57" s="283">
        <f t="shared" si="24"/>
        <v>0</v>
      </c>
      <c r="Y57" s="283">
        <f t="shared" si="24"/>
        <v>0</v>
      </c>
      <c r="Z57" s="283">
        <f t="shared" si="24"/>
        <v>0</v>
      </c>
      <c r="AA57" s="283">
        <f t="shared" si="24"/>
        <v>0.6133333333333334</v>
      </c>
      <c r="AB57" s="283">
        <f t="shared" si="24"/>
        <v>0</v>
      </c>
      <c r="AC57" s="283">
        <f t="shared" si="24"/>
        <v>0</v>
      </c>
      <c r="AD57" s="283">
        <f t="shared" si="24"/>
        <v>0</v>
      </c>
      <c r="AE57" s="283">
        <f t="shared" si="24"/>
        <v>0</v>
      </c>
      <c r="AF57" s="283">
        <f t="shared" si="24"/>
        <v>0</v>
      </c>
      <c r="AG57" s="283">
        <f t="shared" si="24"/>
        <v>0</v>
      </c>
      <c r="AH57" s="283">
        <f t="shared" si="24"/>
        <v>0.635</v>
      </c>
      <c r="AI57" s="283">
        <f t="shared" si="24"/>
        <v>0</v>
      </c>
      <c r="AJ57" s="283">
        <f t="shared" si="24"/>
        <v>0</v>
      </c>
      <c r="AK57" s="283">
        <f t="shared" si="24"/>
        <v>0</v>
      </c>
      <c r="AL57" s="283">
        <f t="shared" si="24"/>
        <v>0</v>
      </c>
      <c r="AM57" s="283">
        <f t="shared" si="24"/>
        <v>0</v>
      </c>
      <c r="AN57" s="283">
        <f t="shared" si="24"/>
        <v>0</v>
      </c>
      <c r="AO57" s="283">
        <f t="shared" si="24"/>
        <v>3.020833333333333</v>
      </c>
      <c r="AP57" s="283">
        <f t="shared" si="24"/>
        <v>0</v>
      </c>
      <c r="AQ57" s="283">
        <f t="shared" si="24"/>
        <v>0</v>
      </c>
      <c r="AR57" s="283">
        <f t="shared" si="24"/>
        <v>0</v>
      </c>
      <c r="AS57" s="283">
        <f t="shared" si="24"/>
        <v>0</v>
      </c>
      <c r="AT57" s="283">
        <f t="shared" si="24"/>
        <v>0</v>
      </c>
    </row>
    <row r="58" spans="1:46" ht="31.5">
      <c r="A58" s="274" t="s">
        <v>114</v>
      </c>
      <c r="B58" s="270" t="s">
        <v>446</v>
      </c>
      <c r="C58" s="182" t="s">
        <v>116</v>
      </c>
      <c r="D58" s="283">
        <v>0.095</v>
      </c>
      <c r="E58" s="283">
        <v>0</v>
      </c>
      <c r="F58" s="283">
        <v>0</v>
      </c>
      <c r="G58" s="283">
        <v>0</v>
      </c>
      <c r="H58" s="283">
        <v>0</v>
      </c>
      <c r="I58" s="283">
        <v>0</v>
      </c>
      <c r="J58" s="283">
        <v>0</v>
      </c>
      <c r="K58" s="283">
        <v>0</v>
      </c>
      <c r="L58" s="283">
        <v>0</v>
      </c>
      <c r="M58" s="283">
        <v>0</v>
      </c>
      <c r="N58" s="283">
        <v>0</v>
      </c>
      <c r="O58" s="283">
        <v>0</v>
      </c>
      <c r="P58" s="283">
        <v>0</v>
      </c>
      <c r="Q58" s="283">
        <v>0</v>
      </c>
      <c r="R58" s="283">
        <v>0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0.03166666666666667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0.06333333333333334</v>
      </c>
      <c r="AI58" s="283">
        <v>0</v>
      </c>
      <c r="AJ58" s="283">
        <v>0</v>
      </c>
      <c r="AK58" s="283">
        <v>0</v>
      </c>
      <c r="AL58" s="283">
        <v>0</v>
      </c>
      <c r="AM58" s="283">
        <v>0</v>
      </c>
      <c r="AN58" s="283">
        <v>0</v>
      </c>
      <c r="AO58" s="283">
        <v>0.095</v>
      </c>
      <c r="AP58" s="283">
        <v>0</v>
      </c>
      <c r="AQ58" s="283">
        <v>0</v>
      </c>
      <c r="AR58" s="283">
        <v>0</v>
      </c>
      <c r="AS58" s="283">
        <v>0</v>
      </c>
      <c r="AT58" s="283">
        <v>0</v>
      </c>
    </row>
    <row r="59" spans="1:46" ht="15.75">
      <c r="A59" s="274" t="s">
        <v>114</v>
      </c>
      <c r="B59" s="270" t="s">
        <v>447</v>
      </c>
      <c r="C59" s="182" t="s">
        <v>116</v>
      </c>
      <c r="D59" s="283">
        <v>0.13333333333333333</v>
      </c>
      <c r="E59" s="283">
        <v>0</v>
      </c>
      <c r="F59" s="283">
        <v>0.13333333333333333</v>
      </c>
      <c r="G59" s="283">
        <v>0</v>
      </c>
      <c r="H59" s="283">
        <v>0</v>
      </c>
      <c r="I59" s="283">
        <v>0</v>
      </c>
      <c r="J59" s="283">
        <v>0</v>
      </c>
      <c r="K59" s="283">
        <v>0</v>
      </c>
      <c r="L59" s="283">
        <v>0</v>
      </c>
      <c r="M59" s="283">
        <v>0</v>
      </c>
      <c r="N59" s="283">
        <v>0</v>
      </c>
      <c r="O59" s="283">
        <v>0</v>
      </c>
      <c r="P59" s="283">
        <v>0</v>
      </c>
      <c r="Q59" s="283">
        <v>0</v>
      </c>
      <c r="R59" s="283">
        <v>0</v>
      </c>
      <c r="S59" s="283">
        <v>0</v>
      </c>
      <c r="T59" s="283">
        <v>0</v>
      </c>
      <c r="U59" s="283"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3">
        <v>0</v>
      </c>
      <c r="AL59" s="283">
        <v>0</v>
      </c>
      <c r="AM59" s="283">
        <v>0</v>
      </c>
      <c r="AN59" s="283">
        <v>0</v>
      </c>
      <c r="AO59" s="283">
        <v>0.13333333333333333</v>
      </c>
      <c r="AP59" s="283">
        <v>0</v>
      </c>
      <c r="AQ59" s="283">
        <v>0</v>
      </c>
      <c r="AR59" s="283">
        <v>0</v>
      </c>
      <c r="AS59" s="283">
        <v>0</v>
      </c>
      <c r="AT59" s="283">
        <v>0</v>
      </c>
    </row>
    <row r="60" spans="1:46" ht="15.75">
      <c r="A60" s="274" t="s">
        <v>114</v>
      </c>
      <c r="B60" s="270" t="s">
        <v>448</v>
      </c>
      <c r="C60" s="182" t="s">
        <v>116</v>
      </c>
      <c r="D60" s="283">
        <v>0.25833333333333336</v>
      </c>
      <c r="E60" s="283">
        <v>0</v>
      </c>
      <c r="F60" s="283">
        <v>0</v>
      </c>
      <c r="G60" s="283">
        <v>0</v>
      </c>
      <c r="H60" s="283">
        <v>0</v>
      </c>
      <c r="I60" s="283">
        <v>0</v>
      </c>
      <c r="J60" s="283">
        <v>0</v>
      </c>
      <c r="K60" s="283">
        <v>0</v>
      </c>
      <c r="L60" s="283">
        <v>0</v>
      </c>
      <c r="M60" s="283">
        <v>0</v>
      </c>
      <c r="N60" s="283">
        <v>0</v>
      </c>
      <c r="O60" s="283">
        <v>0</v>
      </c>
      <c r="P60" s="283">
        <v>0</v>
      </c>
      <c r="Q60" s="283">
        <v>0</v>
      </c>
      <c r="R60" s="283">
        <v>0</v>
      </c>
      <c r="S60" s="283">
        <v>0</v>
      </c>
      <c r="T60" s="283">
        <v>0.25833333333333336</v>
      </c>
      <c r="U60" s="283"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v>0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3">
        <v>0</v>
      </c>
      <c r="AL60" s="283">
        <v>0</v>
      </c>
      <c r="AM60" s="283">
        <v>0</v>
      </c>
      <c r="AN60" s="283">
        <v>0</v>
      </c>
      <c r="AO60" s="283">
        <v>0.25833333333333336</v>
      </c>
      <c r="AP60" s="283">
        <v>0</v>
      </c>
      <c r="AQ60" s="283">
        <v>0</v>
      </c>
      <c r="AR60" s="283">
        <v>0</v>
      </c>
      <c r="AS60" s="283">
        <v>0</v>
      </c>
      <c r="AT60" s="283">
        <v>0</v>
      </c>
    </row>
    <row r="61" spans="1:46" ht="15.75">
      <c r="A61" s="274" t="s">
        <v>114</v>
      </c>
      <c r="B61" s="270" t="s">
        <v>447</v>
      </c>
      <c r="C61" s="182" t="s">
        <v>116</v>
      </c>
      <c r="D61" s="283">
        <v>1.2033333333333334</v>
      </c>
      <c r="E61" s="283">
        <v>0</v>
      </c>
      <c r="F61" s="283">
        <v>0.4775</v>
      </c>
      <c r="G61" s="283">
        <v>0</v>
      </c>
      <c r="H61" s="283">
        <v>0</v>
      </c>
      <c r="I61" s="283">
        <v>0</v>
      </c>
      <c r="J61" s="283">
        <v>0</v>
      </c>
      <c r="K61" s="283">
        <v>0</v>
      </c>
      <c r="L61" s="283">
        <v>0</v>
      </c>
      <c r="M61" s="283">
        <v>0.3925</v>
      </c>
      <c r="N61" s="283">
        <v>0</v>
      </c>
      <c r="O61" s="283">
        <v>0</v>
      </c>
      <c r="P61" s="283">
        <v>0</v>
      </c>
      <c r="Q61" s="283">
        <v>0</v>
      </c>
      <c r="R61" s="283">
        <v>0</v>
      </c>
      <c r="S61" s="283">
        <v>0</v>
      </c>
      <c r="T61" s="283">
        <v>0.33333333333333337</v>
      </c>
      <c r="U61" s="283"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3">
        <v>0</v>
      </c>
      <c r="AL61" s="283">
        <v>0</v>
      </c>
      <c r="AM61" s="283">
        <v>0</v>
      </c>
      <c r="AN61" s="283">
        <v>0</v>
      </c>
      <c r="AO61" s="283">
        <v>1.2033333333333334</v>
      </c>
      <c r="AP61" s="283">
        <v>0</v>
      </c>
      <c r="AQ61" s="283">
        <v>0</v>
      </c>
      <c r="AR61" s="283">
        <v>0</v>
      </c>
      <c r="AS61" s="283">
        <v>0</v>
      </c>
      <c r="AT61" s="283">
        <v>0</v>
      </c>
    </row>
    <row r="62" spans="1:46" ht="15.75">
      <c r="A62" s="274" t="s">
        <v>114</v>
      </c>
      <c r="B62" s="270" t="s">
        <v>449</v>
      </c>
      <c r="C62" s="182" t="s">
        <v>116</v>
      </c>
      <c r="D62" s="283">
        <v>0.4166666666666667</v>
      </c>
      <c r="E62" s="283">
        <v>0</v>
      </c>
      <c r="F62" s="283">
        <v>0</v>
      </c>
      <c r="G62" s="283">
        <v>0</v>
      </c>
      <c r="H62" s="283">
        <v>0</v>
      </c>
      <c r="I62" s="283">
        <v>0</v>
      </c>
      <c r="J62" s="283">
        <v>0</v>
      </c>
      <c r="K62" s="283">
        <v>0</v>
      </c>
      <c r="L62" s="283">
        <v>0</v>
      </c>
      <c r="M62" s="283">
        <v>0</v>
      </c>
      <c r="N62" s="283">
        <v>0</v>
      </c>
      <c r="O62" s="283">
        <v>0</v>
      </c>
      <c r="P62" s="283">
        <v>0</v>
      </c>
      <c r="Q62" s="283">
        <v>0</v>
      </c>
      <c r="R62" s="283">
        <v>0</v>
      </c>
      <c r="S62" s="283">
        <v>0</v>
      </c>
      <c r="T62" s="283">
        <v>0</v>
      </c>
      <c r="U62" s="283">
        <v>0</v>
      </c>
      <c r="V62" s="283">
        <v>0</v>
      </c>
      <c r="W62" s="283">
        <v>0</v>
      </c>
      <c r="X62" s="283">
        <v>0</v>
      </c>
      <c r="Y62" s="283">
        <v>0</v>
      </c>
      <c r="Z62" s="283">
        <v>0</v>
      </c>
      <c r="AA62" s="283">
        <v>0.4166666666666667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3">
        <v>0</v>
      </c>
      <c r="AL62" s="283">
        <v>0</v>
      </c>
      <c r="AM62" s="283">
        <v>0</v>
      </c>
      <c r="AN62" s="283">
        <v>0</v>
      </c>
      <c r="AO62" s="283">
        <v>0.4166666666666667</v>
      </c>
      <c r="AP62" s="283">
        <v>0</v>
      </c>
      <c r="AQ62" s="283">
        <v>0</v>
      </c>
      <c r="AR62" s="283">
        <v>0</v>
      </c>
      <c r="AS62" s="283">
        <v>0</v>
      </c>
      <c r="AT62" s="283">
        <v>0</v>
      </c>
    </row>
    <row r="63" spans="1:46" ht="15.75">
      <c r="A63" s="274" t="s">
        <v>114</v>
      </c>
      <c r="B63" s="270" t="s">
        <v>450</v>
      </c>
      <c r="C63" s="182" t="s">
        <v>116</v>
      </c>
      <c r="D63" s="283">
        <v>0.11333333333333334</v>
      </c>
      <c r="E63" s="283">
        <v>0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83">
        <v>0</v>
      </c>
      <c r="N63" s="283">
        <v>0</v>
      </c>
      <c r="O63" s="283">
        <v>0</v>
      </c>
      <c r="P63" s="283">
        <v>0</v>
      </c>
      <c r="Q63" s="283">
        <v>0</v>
      </c>
      <c r="R63" s="283">
        <v>0</v>
      </c>
      <c r="S63" s="283">
        <v>0</v>
      </c>
      <c r="T63" s="283">
        <v>0</v>
      </c>
      <c r="U63" s="283"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v>0</v>
      </c>
      <c r="AA63" s="283">
        <v>0</v>
      </c>
      <c r="AB63" s="283"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0.11333333333333334</v>
      </c>
      <c r="AI63" s="283">
        <v>0</v>
      </c>
      <c r="AJ63" s="283">
        <v>0</v>
      </c>
      <c r="AK63" s="283">
        <v>0</v>
      </c>
      <c r="AL63" s="283">
        <v>0</v>
      </c>
      <c r="AM63" s="283">
        <v>0</v>
      </c>
      <c r="AN63" s="283">
        <v>0</v>
      </c>
      <c r="AO63" s="283">
        <v>0.11333333333333334</v>
      </c>
      <c r="AP63" s="283">
        <v>0</v>
      </c>
      <c r="AQ63" s="283">
        <v>0</v>
      </c>
      <c r="AR63" s="283">
        <v>0</v>
      </c>
      <c r="AS63" s="283">
        <v>0</v>
      </c>
      <c r="AT63" s="283">
        <v>0</v>
      </c>
    </row>
    <row r="64" spans="1:46" ht="15.75">
      <c r="A64" s="274" t="s">
        <v>114</v>
      </c>
      <c r="B64" s="270" t="s">
        <v>451</v>
      </c>
      <c r="C64" s="182" t="s">
        <v>116</v>
      </c>
      <c r="D64" s="283">
        <v>0.165</v>
      </c>
      <c r="E64" s="283">
        <v>0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83">
        <v>0</v>
      </c>
      <c r="N64" s="283">
        <v>0</v>
      </c>
      <c r="O64" s="283">
        <v>0</v>
      </c>
      <c r="P64" s="283">
        <v>0</v>
      </c>
      <c r="Q64" s="283">
        <v>0</v>
      </c>
      <c r="R64" s="283">
        <v>0</v>
      </c>
      <c r="S64" s="283">
        <v>0</v>
      </c>
      <c r="T64" s="283">
        <v>0</v>
      </c>
      <c r="U64" s="283">
        <v>0</v>
      </c>
      <c r="V64" s="283">
        <v>0</v>
      </c>
      <c r="W64" s="283">
        <v>0</v>
      </c>
      <c r="X64" s="283">
        <v>0</v>
      </c>
      <c r="Y64" s="283">
        <v>0</v>
      </c>
      <c r="Z64" s="283">
        <v>0</v>
      </c>
      <c r="AA64" s="283">
        <v>0.165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3">
        <v>0</v>
      </c>
      <c r="AL64" s="283">
        <v>0</v>
      </c>
      <c r="AM64" s="283">
        <v>0</v>
      </c>
      <c r="AN64" s="283">
        <v>0</v>
      </c>
      <c r="AO64" s="283">
        <v>0.165</v>
      </c>
      <c r="AP64" s="283">
        <v>0</v>
      </c>
      <c r="AQ64" s="283">
        <v>0</v>
      </c>
      <c r="AR64" s="283">
        <v>0</v>
      </c>
      <c r="AS64" s="283">
        <v>0</v>
      </c>
      <c r="AT64" s="283">
        <v>0</v>
      </c>
    </row>
    <row r="65" spans="1:46" ht="15.75">
      <c r="A65" s="274" t="s">
        <v>114</v>
      </c>
      <c r="B65" s="270" t="s">
        <v>452</v>
      </c>
      <c r="C65" s="182" t="s">
        <v>116</v>
      </c>
      <c r="D65" s="283">
        <v>0.23333333333333336</v>
      </c>
      <c r="E65" s="283">
        <v>0</v>
      </c>
      <c r="F65" s="283">
        <v>0</v>
      </c>
      <c r="G65" s="283">
        <v>0</v>
      </c>
      <c r="H65" s="283">
        <v>0</v>
      </c>
      <c r="I65" s="283">
        <v>0</v>
      </c>
      <c r="J65" s="283">
        <v>0</v>
      </c>
      <c r="K65" s="283">
        <v>0</v>
      </c>
      <c r="L65" s="283">
        <v>0</v>
      </c>
      <c r="M65" s="283">
        <v>0</v>
      </c>
      <c r="N65" s="283">
        <v>0</v>
      </c>
      <c r="O65" s="283">
        <v>0</v>
      </c>
      <c r="P65" s="283">
        <v>0</v>
      </c>
      <c r="Q65" s="283">
        <v>0</v>
      </c>
      <c r="R65" s="283">
        <v>0</v>
      </c>
      <c r="S65" s="283">
        <v>0</v>
      </c>
      <c r="T65" s="283">
        <v>0</v>
      </c>
      <c r="U65" s="283">
        <v>0</v>
      </c>
      <c r="V65" s="283">
        <v>0</v>
      </c>
      <c r="W65" s="283">
        <v>0</v>
      </c>
      <c r="X65" s="283">
        <v>0</v>
      </c>
      <c r="Y65" s="283">
        <v>0</v>
      </c>
      <c r="Z65" s="283">
        <v>0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0.23333333333333336</v>
      </c>
      <c r="AI65" s="283">
        <v>0</v>
      </c>
      <c r="AJ65" s="283">
        <v>0</v>
      </c>
      <c r="AK65" s="283">
        <v>0</v>
      </c>
      <c r="AL65" s="283">
        <v>0</v>
      </c>
      <c r="AM65" s="283">
        <v>0</v>
      </c>
      <c r="AN65" s="283">
        <v>0</v>
      </c>
      <c r="AO65" s="283">
        <v>0.23333333333333336</v>
      </c>
      <c r="AP65" s="283">
        <v>0</v>
      </c>
      <c r="AQ65" s="283">
        <v>0</v>
      </c>
      <c r="AR65" s="283">
        <v>0</v>
      </c>
      <c r="AS65" s="283">
        <v>0</v>
      </c>
      <c r="AT65" s="283">
        <v>0</v>
      </c>
    </row>
    <row r="66" spans="1:46" ht="15.75">
      <c r="A66" s="274" t="s">
        <v>114</v>
      </c>
      <c r="B66" s="270" t="s">
        <v>453</v>
      </c>
      <c r="C66" s="182" t="s">
        <v>116</v>
      </c>
      <c r="D66" s="283">
        <v>0.125</v>
      </c>
      <c r="E66" s="283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83">
        <v>0</v>
      </c>
      <c r="N66" s="283">
        <v>0</v>
      </c>
      <c r="O66" s="283">
        <v>0</v>
      </c>
      <c r="P66" s="283">
        <v>0</v>
      </c>
      <c r="Q66" s="283">
        <v>0</v>
      </c>
      <c r="R66" s="283">
        <v>0</v>
      </c>
      <c r="S66" s="283">
        <v>0</v>
      </c>
      <c r="T66" s="283">
        <v>0</v>
      </c>
      <c r="U66" s="283">
        <v>0</v>
      </c>
      <c r="V66" s="283">
        <v>0</v>
      </c>
      <c r="W66" s="283">
        <v>0</v>
      </c>
      <c r="X66" s="283">
        <v>0</v>
      </c>
      <c r="Y66" s="283">
        <v>0</v>
      </c>
      <c r="Z66" s="283"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0.125</v>
      </c>
      <c r="AI66" s="283">
        <v>0</v>
      </c>
      <c r="AJ66" s="283">
        <v>0</v>
      </c>
      <c r="AK66" s="283">
        <v>0</v>
      </c>
      <c r="AL66" s="283">
        <v>0</v>
      </c>
      <c r="AM66" s="283">
        <v>0</v>
      </c>
      <c r="AN66" s="283">
        <v>0</v>
      </c>
      <c r="AO66" s="283">
        <v>0.125</v>
      </c>
      <c r="AP66" s="283">
        <v>0</v>
      </c>
      <c r="AQ66" s="283">
        <v>0</v>
      </c>
      <c r="AR66" s="283">
        <v>0</v>
      </c>
      <c r="AS66" s="283">
        <v>0</v>
      </c>
      <c r="AT66" s="283">
        <v>0</v>
      </c>
    </row>
    <row r="67" spans="1:46" ht="15.75">
      <c r="A67" s="274" t="s">
        <v>114</v>
      </c>
      <c r="B67" s="270" t="s">
        <v>454</v>
      </c>
      <c r="C67" s="182" t="s">
        <v>116</v>
      </c>
      <c r="D67" s="283">
        <v>0.1</v>
      </c>
      <c r="E67" s="283">
        <v>0</v>
      </c>
      <c r="F67" s="283">
        <v>0</v>
      </c>
      <c r="G67" s="283">
        <v>0</v>
      </c>
      <c r="H67" s="283">
        <v>0</v>
      </c>
      <c r="I67" s="283">
        <v>0</v>
      </c>
      <c r="J67" s="283">
        <v>0</v>
      </c>
      <c r="K67" s="283">
        <v>0</v>
      </c>
      <c r="L67" s="283">
        <v>0</v>
      </c>
      <c r="M67" s="283">
        <v>0</v>
      </c>
      <c r="N67" s="283">
        <v>0</v>
      </c>
      <c r="O67" s="283">
        <v>0</v>
      </c>
      <c r="P67" s="283">
        <v>0</v>
      </c>
      <c r="Q67" s="283">
        <v>0</v>
      </c>
      <c r="R67" s="283">
        <v>0</v>
      </c>
      <c r="S67" s="283">
        <v>0</v>
      </c>
      <c r="T67" s="283">
        <v>0</v>
      </c>
      <c r="U67" s="283"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v>0</v>
      </c>
      <c r="AA67" s="283">
        <v>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0.1</v>
      </c>
      <c r="AI67" s="283">
        <v>0</v>
      </c>
      <c r="AJ67" s="283">
        <v>0</v>
      </c>
      <c r="AK67" s="283">
        <v>0</v>
      </c>
      <c r="AL67" s="283">
        <v>0</v>
      </c>
      <c r="AM67" s="283">
        <v>0</v>
      </c>
      <c r="AN67" s="283">
        <v>0</v>
      </c>
      <c r="AO67" s="283">
        <v>0.1</v>
      </c>
      <c r="AP67" s="283">
        <v>0</v>
      </c>
      <c r="AQ67" s="283">
        <v>0</v>
      </c>
      <c r="AR67" s="283">
        <v>0</v>
      </c>
      <c r="AS67" s="283">
        <v>0</v>
      </c>
      <c r="AT67" s="283">
        <v>0</v>
      </c>
    </row>
    <row r="68" spans="1:46" ht="15.75">
      <c r="A68" s="274" t="s">
        <v>114</v>
      </c>
      <c r="B68" s="270" t="s">
        <v>455</v>
      </c>
      <c r="C68" s="182" t="s">
        <v>116</v>
      </c>
      <c r="D68" s="283">
        <v>0.1775</v>
      </c>
      <c r="E68" s="283">
        <v>0</v>
      </c>
      <c r="F68" s="283">
        <v>0</v>
      </c>
      <c r="G68" s="283">
        <v>0</v>
      </c>
      <c r="H68" s="283">
        <v>0</v>
      </c>
      <c r="I68" s="283">
        <v>0</v>
      </c>
      <c r="J68" s="283">
        <v>0</v>
      </c>
      <c r="K68" s="283">
        <v>0</v>
      </c>
      <c r="L68" s="283">
        <v>0</v>
      </c>
      <c r="M68" s="283">
        <v>0.1775</v>
      </c>
      <c r="N68" s="283">
        <v>0</v>
      </c>
      <c r="O68" s="283">
        <v>0</v>
      </c>
      <c r="P68" s="283">
        <v>0</v>
      </c>
      <c r="Q68" s="283">
        <v>0</v>
      </c>
      <c r="R68" s="283">
        <v>0</v>
      </c>
      <c r="S68" s="283">
        <v>0</v>
      </c>
      <c r="T68" s="283">
        <v>0</v>
      </c>
      <c r="U68" s="283">
        <v>0</v>
      </c>
      <c r="V68" s="283">
        <v>0</v>
      </c>
      <c r="W68" s="283">
        <v>0</v>
      </c>
      <c r="X68" s="283">
        <v>0</v>
      </c>
      <c r="Y68" s="283">
        <v>0</v>
      </c>
      <c r="Z68" s="283">
        <v>0</v>
      </c>
      <c r="AA68" s="283">
        <v>0</v>
      </c>
      <c r="AB68" s="283"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3">
        <v>0</v>
      </c>
      <c r="AL68" s="283">
        <v>0</v>
      </c>
      <c r="AM68" s="283">
        <v>0</v>
      </c>
      <c r="AN68" s="283">
        <v>0</v>
      </c>
      <c r="AO68" s="283">
        <v>0.1775</v>
      </c>
      <c r="AP68" s="283">
        <v>0</v>
      </c>
      <c r="AQ68" s="283">
        <v>0</v>
      </c>
      <c r="AR68" s="283">
        <v>0</v>
      </c>
      <c r="AS68" s="283">
        <v>0</v>
      </c>
      <c r="AT68" s="283">
        <v>0</v>
      </c>
    </row>
  </sheetData>
  <sheetProtection/>
  <mergeCells count="28">
    <mergeCell ref="AO17:AT17"/>
    <mergeCell ref="E14:AT14"/>
    <mergeCell ref="AH17:AM17"/>
    <mergeCell ref="S15:Y15"/>
    <mergeCell ref="S16:Y16"/>
    <mergeCell ref="T17:Y17"/>
    <mergeCell ref="Z16:AF16"/>
    <mergeCell ref="AA17:AF17"/>
    <mergeCell ref="AN16:AT16"/>
    <mergeCell ref="C14:C18"/>
    <mergeCell ref="D14:D16"/>
    <mergeCell ref="D17:D18"/>
    <mergeCell ref="F17:K17"/>
    <mergeCell ref="AG15:AM15"/>
    <mergeCell ref="AG16:AM16"/>
    <mergeCell ref="E16:K16"/>
    <mergeCell ref="L16:R16"/>
    <mergeCell ref="M17:R17"/>
    <mergeCell ref="B4:AP4"/>
    <mergeCell ref="B5:AP5"/>
    <mergeCell ref="B7:AP7"/>
    <mergeCell ref="Z15:AF15"/>
    <mergeCell ref="E15:K15"/>
    <mergeCell ref="L15:R15"/>
    <mergeCell ref="AN15:AT15"/>
    <mergeCell ref="A13:AT13"/>
    <mergeCell ref="A14:A18"/>
    <mergeCell ref="B14:B18"/>
  </mergeCells>
  <printOptions/>
  <pageMargins left="0.7086614173228347" right="0.3" top="0.35" bottom="0.7480314960629921" header="0.31496062992125984" footer="0.31496062992125984"/>
  <pageSetup fitToHeight="0" fitToWidth="1" horizontalDpi="600" verticalDpi="600" orientation="landscape" paperSize="9" scale="24" r:id="rId1"/>
  <headerFooter differentFirst="1">
    <oddHeader>&amp;C&amp;P</oddHeader>
  </headerFooter>
  <colBreaks count="1" manualBreakCount="1">
    <brk id="11" max="8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57"/>
  <sheetViews>
    <sheetView view="pageBreakPreview" zoomScale="60" zoomScalePageLayoutView="0" workbookViewId="0" topLeftCell="E1">
      <pane ySplit="18" topLeftCell="A45" activePane="bottomLeft" state="frozen"/>
      <selection pane="topLeft" activeCell="A1" sqref="A1"/>
      <selection pane="bottomLeft" activeCell="AL2" sqref="AL2"/>
    </sheetView>
  </sheetViews>
  <sheetFormatPr defaultColWidth="9.00390625" defaultRowHeight="15.75"/>
  <cols>
    <col min="1" max="1" width="11.625" style="84" customWidth="1"/>
    <col min="2" max="2" width="51.50390625" style="84" customWidth="1"/>
    <col min="3" max="3" width="20.625" style="84" customWidth="1"/>
    <col min="4" max="4" width="18.00390625" style="84" customWidth="1"/>
    <col min="5" max="5" width="6.125" style="84" customWidth="1"/>
    <col min="6" max="10" width="6.00390625" style="84" customWidth="1"/>
    <col min="11" max="11" width="18.00390625" style="84" customWidth="1"/>
    <col min="12" max="17" width="6.00390625" style="84" customWidth="1"/>
    <col min="18" max="18" width="18.00390625" style="84" customWidth="1"/>
    <col min="19" max="24" width="6.00390625" style="84" customWidth="1"/>
    <col min="25" max="25" width="18.00390625" style="84" customWidth="1"/>
    <col min="26" max="26" width="9.50390625" style="84" customWidth="1"/>
    <col min="27" max="27" width="7.125" style="84" customWidth="1"/>
    <col min="28" max="29" width="6.00390625" style="84" customWidth="1"/>
    <col min="30" max="30" width="10.125" style="84" customWidth="1"/>
    <col min="31" max="31" width="6.00390625" style="84" customWidth="1"/>
    <col min="32" max="32" width="18.00390625" style="84" customWidth="1"/>
    <col min="33" max="33" width="9.875" style="84" customWidth="1"/>
    <col min="34" max="35" width="6.00390625" style="84" customWidth="1"/>
    <col min="36" max="36" width="8.00390625" style="84" customWidth="1"/>
    <col min="37" max="37" width="8.75390625" style="84" customWidth="1"/>
    <col min="38" max="38" width="6.00390625" style="84" customWidth="1"/>
    <col min="39" max="16384" width="9.00390625" style="84" customWidth="1"/>
  </cols>
  <sheetData>
    <row r="1" spans="15:38" ht="18.75"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F1" s="181"/>
      <c r="AG1" s="181"/>
      <c r="AH1" s="181"/>
      <c r="AI1" s="181"/>
      <c r="AJ1" s="181"/>
      <c r="AK1" s="181"/>
      <c r="AL1" s="362" t="s">
        <v>206</v>
      </c>
    </row>
    <row r="2" spans="15:38" ht="18.75"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F2" s="181"/>
      <c r="AG2" s="181"/>
      <c r="AH2" s="181"/>
      <c r="AI2" s="181"/>
      <c r="AJ2" s="181"/>
      <c r="AK2" s="181"/>
      <c r="AL2" s="363" t="s">
        <v>463</v>
      </c>
    </row>
    <row r="3" spans="15:38" ht="18.75"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L3" s="134"/>
    </row>
    <row r="4" spans="1:39" ht="18.75">
      <c r="A4" s="170"/>
      <c r="B4" s="327" t="s">
        <v>292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172"/>
      <c r="AL4" s="172"/>
      <c r="AM4" s="172"/>
    </row>
    <row r="5" spans="1:39" ht="18.75">
      <c r="A5" s="166"/>
      <c r="B5" s="328" t="s">
        <v>298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173"/>
      <c r="AL5" s="173"/>
      <c r="AM5" s="173"/>
    </row>
    <row r="6" spans="1:39" ht="15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</row>
    <row r="7" spans="1:39" ht="18.75">
      <c r="A7" s="160"/>
      <c r="B7" s="289" t="s">
        <v>419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160"/>
      <c r="AL7" s="160"/>
      <c r="AM7" s="160"/>
    </row>
    <row r="8" spans="1:38" ht="15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38" ht="15.7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</row>
    <row r="10" spans="1:38" ht="15.7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38" ht="18.7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38" ht="18.7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8" ht="19.5" customHeight="1">
      <c r="A13" s="324" t="s">
        <v>26</v>
      </c>
      <c r="B13" s="324" t="s">
        <v>0</v>
      </c>
      <c r="C13" s="324" t="s">
        <v>96</v>
      </c>
      <c r="D13" s="326" t="s">
        <v>299</v>
      </c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</row>
    <row r="14" spans="1:38" ht="43.5" customHeight="1">
      <c r="A14" s="324"/>
      <c r="B14" s="324"/>
      <c r="C14" s="324"/>
      <c r="D14" s="326" t="s">
        <v>205</v>
      </c>
      <c r="E14" s="326"/>
      <c r="F14" s="326"/>
      <c r="G14" s="326"/>
      <c r="H14" s="326"/>
      <c r="I14" s="326"/>
      <c r="J14" s="326"/>
      <c r="K14" s="326" t="s">
        <v>204</v>
      </c>
      <c r="L14" s="326"/>
      <c r="M14" s="326"/>
      <c r="N14" s="326"/>
      <c r="O14" s="326"/>
      <c r="P14" s="326"/>
      <c r="Q14" s="326"/>
      <c r="R14" s="326" t="s">
        <v>203</v>
      </c>
      <c r="S14" s="326"/>
      <c r="T14" s="326"/>
      <c r="U14" s="326"/>
      <c r="V14" s="326"/>
      <c r="W14" s="326"/>
      <c r="X14" s="326"/>
      <c r="Y14" s="326" t="s">
        <v>202</v>
      </c>
      <c r="Z14" s="326"/>
      <c r="AA14" s="326"/>
      <c r="AB14" s="326"/>
      <c r="AC14" s="326"/>
      <c r="AD14" s="326"/>
      <c r="AE14" s="326"/>
      <c r="AF14" s="324" t="s">
        <v>300</v>
      </c>
      <c r="AG14" s="324"/>
      <c r="AH14" s="324"/>
      <c r="AI14" s="324"/>
      <c r="AJ14" s="324"/>
      <c r="AK14" s="324"/>
      <c r="AL14" s="324"/>
    </row>
    <row r="15" spans="1:38" ht="43.5" customHeight="1">
      <c r="A15" s="324"/>
      <c r="B15" s="324"/>
      <c r="C15" s="324"/>
      <c r="D15" s="116" t="s">
        <v>164</v>
      </c>
      <c r="E15" s="326" t="s">
        <v>163</v>
      </c>
      <c r="F15" s="326"/>
      <c r="G15" s="326"/>
      <c r="H15" s="326"/>
      <c r="I15" s="326"/>
      <c r="J15" s="326"/>
      <c r="K15" s="116" t="s">
        <v>164</v>
      </c>
      <c r="L15" s="324" t="s">
        <v>163</v>
      </c>
      <c r="M15" s="324"/>
      <c r="N15" s="324"/>
      <c r="O15" s="324"/>
      <c r="P15" s="324"/>
      <c r="Q15" s="324"/>
      <c r="R15" s="116" t="s">
        <v>164</v>
      </c>
      <c r="S15" s="324" t="s">
        <v>163</v>
      </c>
      <c r="T15" s="324"/>
      <c r="U15" s="324"/>
      <c r="V15" s="324"/>
      <c r="W15" s="324"/>
      <c r="X15" s="324"/>
      <c r="Y15" s="116" t="s">
        <v>164</v>
      </c>
      <c r="Z15" s="324" t="s">
        <v>163</v>
      </c>
      <c r="AA15" s="324"/>
      <c r="AB15" s="324"/>
      <c r="AC15" s="324"/>
      <c r="AD15" s="324"/>
      <c r="AE15" s="324"/>
      <c r="AF15" s="116" t="s">
        <v>164</v>
      </c>
      <c r="AG15" s="324" t="s">
        <v>163</v>
      </c>
      <c r="AH15" s="324"/>
      <c r="AI15" s="324"/>
      <c r="AJ15" s="324"/>
      <c r="AK15" s="324"/>
      <c r="AL15" s="324"/>
    </row>
    <row r="16" spans="1:38" ht="87.75" customHeight="1">
      <c r="A16" s="324"/>
      <c r="B16" s="324"/>
      <c r="C16" s="324"/>
      <c r="D16" s="74" t="s">
        <v>162</v>
      </c>
      <c r="E16" s="74" t="s">
        <v>162</v>
      </c>
      <c r="F16" s="117" t="s">
        <v>161</v>
      </c>
      <c r="G16" s="117" t="s">
        <v>160</v>
      </c>
      <c r="H16" s="117" t="s">
        <v>159</v>
      </c>
      <c r="I16" s="117" t="s">
        <v>158</v>
      </c>
      <c r="J16" s="117" t="s">
        <v>157</v>
      </c>
      <c r="K16" s="74" t="s">
        <v>162</v>
      </c>
      <c r="L16" s="74" t="s">
        <v>162</v>
      </c>
      <c r="M16" s="117" t="s">
        <v>161</v>
      </c>
      <c r="N16" s="117" t="s">
        <v>160</v>
      </c>
      <c r="O16" s="117" t="s">
        <v>159</v>
      </c>
      <c r="P16" s="117" t="s">
        <v>158</v>
      </c>
      <c r="Q16" s="117" t="s">
        <v>157</v>
      </c>
      <c r="R16" s="74" t="s">
        <v>162</v>
      </c>
      <c r="S16" s="74" t="s">
        <v>162</v>
      </c>
      <c r="T16" s="117" t="s">
        <v>161</v>
      </c>
      <c r="U16" s="117" t="s">
        <v>160</v>
      </c>
      <c r="V16" s="117" t="s">
        <v>159</v>
      </c>
      <c r="W16" s="117" t="s">
        <v>158</v>
      </c>
      <c r="X16" s="117" t="s">
        <v>157</v>
      </c>
      <c r="Y16" s="74" t="s">
        <v>162</v>
      </c>
      <c r="Z16" s="74" t="s">
        <v>162</v>
      </c>
      <c r="AA16" s="117" t="s">
        <v>161</v>
      </c>
      <c r="AB16" s="117" t="s">
        <v>160</v>
      </c>
      <c r="AC16" s="117" t="s">
        <v>159</v>
      </c>
      <c r="AD16" s="117" t="s">
        <v>158</v>
      </c>
      <c r="AE16" s="117" t="s">
        <v>157</v>
      </c>
      <c r="AF16" s="74" t="s">
        <v>162</v>
      </c>
      <c r="AG16" s="74" t="s">
        <v>162</v>
      </c>
      <c r="AH16" s="117" t="s">
        <v>161</v>
      </c>
      <c r="AI16" s="117" t="s">
        <v>160</v>
      </c>
      <c r="AJ16" s="117" t="s">
        <v>159</v>
      </c>
      <c r="AK16" s="117" t="s">
        <v>158</v>
      </c>
      <c r="AL16" s="117" t="s">
        <v>157</v>
      </c>
    </row>
    <row r="17" spans="1:38" ht="15.75">
      <c r="A17" s="115">
        <v>1</v>
      </c>
      <c r="B17" s="115">
        <v>2</v>
      </c>
      <c r="C17" s="115">
        <v>3</v>
      </c>
      <c r="D17" s="114" t="s">
        <v>201</v>
      </c>
      <c r="E17" s="114" t="s">
        <v>200</v>
      </c>
      <c r="F17" s="114" t="s">
        <v>199</v>
      </c>
      <c r="G17" s="114" t="s">
        <v>198</v>
      </c>
      <c r="H17" s="114" t="s">
        <v>197</v>
      </c>
      <c r="I17" s="114" t="s">
        <v>196</v>
      </c>
      <c r="J17" s="114" t="s">
        <v>195</v>
      </c>
      <c r="K17" s="114" t="s">
        <v>194</v>
      </c>
      <c r="L17" s="114" t="s">
        <v>193</v>
      </c>
      <c r="M17" s="114" t="s">
        <v>192</v>
      </c>
      <c r="N17" s="114" t="s">
        <v>191</v>
      </c>
      <c r="O17" s="114" t="s">
        <v>190</v>
      </c>
      <c r="P17" s="114" t="s">
        <v>189</v>
      </c>
      <c r="Q17" s="114" t="s">
        <v>188</v>
      </c>
      <c r="R17" s="114" t="s">
        <v>187</v>
      </c>
      <c r="S17" s="114" t="s">
        <v>186</v>
      </c>
      <c r="T17" s="114" t="s">
        <v>185</v>
      </c>
      <c r="U17" s="114" t="s">
        <v>184</v>
      </c>
      <c r="V17" s="114" t="s">
        <v>183</v>
      </c>
      <c r="W17" s="114" t="s">
        <v>182</v>
      </c>
      <c r="X17" s="114" t="s">
        <v>181</v>
      </c>
      <c r="Y17" s="114" t="s">
        <v>180</v>
      </c>
      <c r="Z17" s="114" t="s">
        <v>179</v>
      </c>
      <c r="AA17" s="114" t="s">
        <v>178</v>
      </c>
      <c r="AB17" s="114" t="s">
        <v>177</v>
      </c>
      <c r="AC17" s="114" t="s">
        <v>176</v>
      </c>
      <c r="AD17" s="114" t="s">
        <v>175</v>
      </c>
      <c r="AE17" s="114" t="s">
        <v>174</v>
      </c>
      <c r="AF17" s="114" t="s">
        <v>173</v>
      </c>
      <c r="AG17" s="114" t="s">
        <v>172</v>
      </c>
      <c r="AH17" s="114" t="s">
        <v>171</v>
      </c>
      <c r="AI17" s="114" t="s">
        <v>170</v>
      </c>
      <c r="AJ17" s="114" t="s">
        <v>149</v>
      </c>
      <c r="AK17" s="114" t="s">
        <v>169</v>
      </c>
      <c r="AL17" s="114" t="s">
        <v>168</v>
      </c>
    </row>
    <row r="18" spans="1:38" s="181" customFormat="1" ht="28.5" customHeight="1">
      <c r="A18" s="274" t="s">
        <v>97</v>
      </c>
      <c r="B18" s="275" t="s">
        <v>85</v>
      </c>
      <c r="C18" s="182" t="s">
        <v>84</v>
      </c>
      <c r="D18" s="285">
        <f aca="true" t="shared" si="0" ref="D18:AL18">SUM(D19:D24)</f>
        <v>0</v>
      </c>
      <c r="E18" s="285">
        <f t="shared" si="0"/>
        <v>0</v>
      </c>
      <c r="F18" s="285">
        <f t="shared" si="0"/>
        <v>0</v>
      </c>
      <c r="G18" s="285">
        <f t="shared" si="0"/>
        <v>0</v>
      </c>
      <c r="H18" s="285">
        <f t="shared" si="0"/>
        <v>0</v>
      </c>
      <c r="I18" s="285">
        <f t="shared" si="0"/>
        <v>0</v>
      </c>
      <c r="J18" s="285">
        <f t="shared" si="0"/>
        <v>0</v>
      </c>
      <c r="K18" s="285">
        <f t="shared" si="0"/>
        <v>0</v>
      </c>
      <c r="L18" s="285">
        <f t="shared" si="0"/>
        <v>0</v>
      </c>
      <c r="M18" s="285">
        <f t="shared" si="0"/>
        <v>0</v>
      </c>
      <c r="N18" s="285">
        <f t="shared" si="0"/>
        <v>0</v>
      </c>
      <c r="O18" s="285">
        <f t="shared" si="0"/>
        <v>0</v>
      </c>
      <c r="P18" s="285">
        <f t="shared" si="0"/>
        <v>0</v>
      </c>
      <c r="Q18" s="285">
        <f t="shared" si="0"/>
        <v>0</v>
      </c>
      <c r="R18" s="285">
        <f t="shared" si="0"/>
        <v>0</v>
      </c>
      <c r="S18" s="285">
        <f t="shared" si="0"/>
        <v>0</v>
      </c>
      <c r="T18" s="285">
        <f t="shared" si="0"/>
        <v>0</v>
      </c>
      <c r="U18" s="285">
        <f t="shared" si="0"/>
        <v>0</v>
      </c>
      <c r="V18" s="285">
        <f t="shared" si="0"/>
        <v>0</v>
      </c>
      <c r="W18" s="285">
        <f t="shared" si="0"/>
        <v>0</v>
      </c>
      <c r="X18" s="285">
        <f t="shared" si="0"/>
        <v>0</v>
      </c>
      <c r="Y18" s="285">
        <f t="shared" si="0"/>
        <v>0</v>
      </c>
      <c r="Z18" s="285">
        <f t="shared" si="0"/>
        <v>0.6108333333333333</v>
      </c>
      <c r="AA18" s="285">
        <f t="shared" si="0"/>
        <v>0</v>
      </c>
      <c r="AB18" s="285">
        <f t="shared" si="0"/>
        <v>0</v>
      </c>
      <c r="AC18" s="285">
        <f t="shared" si="0"/>
        <v>0</v>
      </c>
      <c r="AD18" s="285">
        <f t="shared" si="0"/>
        <v>0</v>
      </c>
      <c r="AE18" s="285">
        <f t="shared" si="0"/>
        <v>0</v>
      </c>
      <c r="AF18" s="285">
        <f t="shared" si="0"/>
        <v>0</v>
      </c>
      <c r="AG18" s="285">
        <f t="shared" si="0"/>
        <v>0.6108333333333333</v>
      </c>
      <c r="AH18" s="285">
        <f t="shared" si="0"/>
        <v>0</v>
      </c>
      <c r="AI18" s="285">
        <f t="shared" si="0"/>
        <v>0</v>
      </c>
      <c r="AJ18" s="285">
        <f t="shared" si="0"/>
        <v>0</v>
      </c>
      <c r="AK18" s="285">
        <f t="shared" si="0"/>
        <v>0</v>
      </c>
      <c r="AL18" s="285">
        <f t="shared" si="0"/>
        <v>0</v>
      </c>
    </row>
    <row r="19" spans="1:38" s="181" customFormat="1" ht="29.25" customHeight="1">
      <c r="A19" s="274" t="s">
        <v>87</v>
      </c>
      <c r="B19" s="275" t="s">
        <v>83</v>
      </c>
      <c r="C19" s="182" t="s">
        <v>84</v>
      </c>
      <c r="D19" s="285">
        <f aca="true" t="shared" si="1" ref="D19:AL19">D26</f>
        <v>0</v>
      </c>
      <c r="E19" s="285">
        <f t="shared" si="1"/>
        <v>0</v>
      </c>
      <c r="F19" s="285">
        <f t="shared" si="1"/>
        <v>0</v>
      </c>
      <c r="G19" s="285">
        <f t="shared" si="1"/>
        <v>0</v>
      </c>
      <c r="H19" s="285">
        <f t="shared" si="1"/>
        <v>0</v>
      </c>
      <c r="I19" s="285">
        <f t="shared" si="1"/>
        <v>0</v>
      </c>
      <c r="J19" s="285">
        <f t="shared" si="1"/>
        <v>0</v>
      </c>
      <c r="K19" s="285">
        <f t="shared" si="1"/>
        <v>0</v>
      </c>
      <c r="L19" s="285">
        <f t="shared" si="1"/>
        <v>0</v>
      </c>
      <c r="M19" s="285">
        <f t="shared" si="1"/>
        <v>0</v>
      </c>
      <c r="N19" s="285">
        <f t="shared" si="1"/>
        <v>0</v>
      </c>
      <c r="O19" s="285">
        <f t="shared" si="1"/>
        <v>0</v>
      </c>
      <c r="P19" s="285">
        <f t="shared" si="1"/>
        <v>0</v>
      </c>
      <c r="Q19" s="285">
        <f t="shared" si="1"/>
        <v>0</v>
      </c>
      <c r="R19" s="285">
        <f t="shared" si="1"/>
        <v>0</v>
      </c>
      <c r="S19" s="285">
        <f t="shared" si="1"/>
        <v>0</v>
      </c>
      <c r="T19" s="285">
        <f t="shared" si="1"/>
        <v>0</v>
      </c>
      <c r="U19" s="285">
        <f t="shared" si="1"/>
        <v>0</v>
      </c>
      <c r="V19" s="285">
        <f t="shared" si="1"/>
        <v>0</v>
      </c>
      <c r="W19" s="285">
        <f t="shared" si="1"/>
        <v>0</v>
      </c>
      <c r="X19" s="285">
        <f t="shared" si="1"/>
        <v>0</v>
      </c>
      <c r="Y19" s="285">
        <f t="shared" si="1"/>
        <v>0</v>
      </c>
      <c r="Z19" s="285">
        <f t="shared" si="1"/>
        <v>0</v>
      </c>
      <c r="AA19" s="285">
        <f t="shared" si="1"/>
        <v>0</v>
      </c>
      <c r="AB19" s="285">
        <f t="shared" si="1"/>
        <v>0</v>
      </c>
      <c r="AC19" s="285">
        <f t="shared" si="1"/>
        <v>0</v>
      </c>
      <c r="AD19" s="285">
        <f t="shared" si="1"/>
        <v>0</v>
      </c>
      <c r="AE19" s="285">
        <f t="shared" si="1"/>
        <v>0</v>
      </c>
      <c r="AF19" s="285">
        <f t="shared" si="1"/>
        <v>0</v>
      </c>
      <c r="AG19" s="285">
        <f t="shared" si="1"/>
        <v>0</v>
      </c>
      <c r="AH19" s="285">
        <f t="shared" si="1"/>
        <v>0</v>
      </c>
      <c r="AI19" s="285">
        <f t="shared" si="1"/>
        <v>0</v>
      </c>
      <c r="AJ19" s="248">
        <f t="shared" si="1"/>
        <v>0</v>
      </c>
      <c r="AK19" s="283">
        <f t="shared" si="1"/>
        <v>0</v>
      </c>
      <c r="AL19" s="285">
        <f t="shared" si="1"/>
        <v>0</v>
      </c>
    </row>
    <row r="20" spans="1:38" s="181" customFormat="1" ht="31.5">
      <c r="A20" s="274" t="s">
        <v>88</v>
      </c>
      <c r="B20" s="275" t="s">
        <v>82</v>
      </c>
      <c r="C20" s="182" t="s">
        <v>84</v>
      </c>
      <c r="D20" s="285">
        <f aca="true" t="shared" si="2" ref="D20:AL20">D38</f>
        <v>0</v>
      </c>
      <c r="E20" s="285">
        <f t="shared" si="2"/>
        <v>0</v>
      </c>
      <c r="F20" s="285">
        <f t="shared" si="2"/>
        <v>0</v>
      </c>
      <c r="G20" s="285">
        <f t="shared" si="2"/>
        <v>0</v>
      </c>
      <c r="H20" s="285">
        <f t="shared" si="2"/>
        <v>0</v>
      </c>
      <c r="I20" s="285">
        <f t="shared" si="2"/>
        <v>0</v>
      </c>
      <c r="J20" s="285">
        <f t="shared" si="2"/>
        <v>0</v>
      </c>
      <c r="K20" s="285">
        <f t="shared" si="2"/>
        <v>0</v>
      </c>
      <c r="L20" s="285">
        <f t="shared" si="2"/>
        <v>0</v>
      </c>
      <c r="M20" s="285">
        <f t="shared" si="2"/>
        <v>0</v>
      </c>
      <c r="N20" s="285">
        <f t="shared" si="2"/>
        <v>0</v>
      </c>
      <c r="O20" s="285">
        <f t="shared" si="2"/>
        <v>0</v>
      </c>
      <c r="P20" s="285">
        <f t="shared" si="2"/>
        <v>0</v>
      </c>
      <c r="Q20" s="285">
        <f t="shared" si="2"/>
        <v>0</v>
      </c>
      <c r="R20" s="285">
        <f t="shared" si="2"/>
        <v>0</v>
      </c>
      <c r="S20" s="285">
        <f t="shared" si="2"/>
        <v>0</v>
      </c>
      <c r="T20" s="285">
        <f t="shared" si="2"/>
        <v>0</v>
      </c>
      <c r="U20" s="285">
        <f t="shared" si="2"/>
        <v>0</v>
      </c>
      <c r="V20" s="285">
        <f t="shared" si="2"/>
        <v>0</v>
      </c>
      <c r="W20" s="285">
        <f t="shared" si="2"/>
        <v>0</v>
      </c>
      <c r="X20" s="285">
        <f t="shared" si="2"/>
        <v>0</v>
      </c>
      <c r="Y20" s="285">
        <f t="shared" si="2"/>
        <v>0</v>
      </c>
      <c r="Z20" s="285">
        <f t="shared" si="2"/>
        <v>0</v>
      </c>
      <c r="AA20" s="285">
        <f t="shared" si="2"/>
        <v>0</v>
      </c>
      <c r="AB20" s="285">
        <f t="shared" si="2"/>
        <v>0</v>
      </c>
      <c r="AC20" s="285">
        <f t="shared" si="2"/>
        <v>0</v>
      </c>
      <c r="AD20" s="285">
        <f t="shared" si="2"/>
        <v>0</v>
      </c>
      <c r="AE20" s="285">
        <f t="shared" si="2"/>
        <v>0</v>
      </c>
      <c r="AF20" s="285">
        <f t="shared" si="2"/>
        <v>0</v>
      </c>
      <c r="AG20" s="285">
        <f t="shared" si="2"/>
        <v>0</v>
      </c>
      <c r="AH20" s="285">
        <f t="shared" si="2"/>
        <v>0</v>
      </c>
      <c r="AI20" s="285">
        <f t="shared" si="2"/>
        <v>0</v>
      </c>
      <c r="AJ20" s="248">
        <f t="shared" si="2"/>
        <v>0</v>
      </c>
      <c r="AK20" s="283">
        <f t="shared" si="2"/>
        <v>0</v>
      </c>
      <c r="AL20" s="285">
        <f t="shared" si="2"/>
        <v>0</v>
      </c>
    </row>
    <row r="21" spans="1:38" s="181" customFormat="1" ht="47.25">
      <c r="A21" s="274" t="s">
        <v>89</v>
      </c>
      <c r="B21" s="275" t="s">
        <v>81</v>
      </c>
      <c r="C21" s="182" t="s">
        <v>84</v>
      </c>
      <c r="D21" s="285">
        <f aca="true" t="shared" si="3" ref="D21:AL21">D50</f>
        <v>0</v>
      </c>
      <c r="E21" s="285">
        <f t="shared" si="3"/>
        <v>0</v>
      </c>
      <c r="F21" s="285">
        <f t="shared" si="3"/>
        <v>0</v>
      </c>
      <c r="G21" s="285">
        <f t="shared" si="3"/>
        <v>0</v>
      </c>
      <c r="H21" s="285">
        <f t="shared" si="3"/>
        <v>0</v>
      </c>
      <c r="I21" s="285">
        <f t="shared" si="3"/>
        <v>0</v>
      </c>
      <c r="J21" s="285">
        <f t="shared" si="3"/>
        <v>0</v>
      </c>
      <c r="K21" s="285">
        <f t="shared" si="3"/>
        <v>0</v>
      </c>
      <c r="L21" s="285">
        <f t="shared" si="3"/>
        <v>0</v>
      </c>
      <c r="M21" s="285">
        <f t="shared" si="3"/>
        <v>0</v>
      </c>
      <c r="N21" s="285">
        <f t="shared" si="3"/>
        <v>0</v>
      </c>
      <c r="O21" s="285">
        <f t="shared" si="3"/>
        <v>0</v>
      </c>
      <c r="P21" s="285">
        <f t="shared" si="3"/>
        <v>0</v>
      </c>
      <c r="Q21" s="285">
        <f t="shared" si="3"/>
        <v>0</v>
      </c>
      <c r="R21" s="285">
        <f t="shared" si="3"/>
        <v>0</v>
      </c>
      <c r="S21" s="285">
        <f t="shared" si="3"/>
        <v>0</v>
      </c>
      <c r="T21" s="285">
        <f t="shared" si="3"/>
        <v>0</v>
      </c>
      <c r="U21" s="285">
        <f t="shared" si="3"/>
        <v>0</v>
      </c>
      <c r="V21" s="285">
        <f t="shared" si="3"/>
        <v>0</v>
      </c>
      <c r="W21" s="285">
        <f t="shared" si="3"/>
        <v>0</v>
      </c>
      <c r="X21" s="285">
        <f t="shared" si="3"/>
        <v>0</v>
      </c>
      <c r="Y21" s="285">
        <f t="shared" si="3"/>
        <v>0</v>
      </c>
      <c r="Z21" s="285">
        <f t="shared" si="3"/>
        <v>0</v>
      </c>
      <c r="AA21" s="285">
        <f t="shared" si="3"/>
        <v>0</v>
      </c>
      <c r="AB21" s="285">
        <f t="shared" si="3"/>
        <v>0</v>
      </c>
      <c r="AC21" s="285">
        <f t="shared" si="3"/>
        <v>0</v>
      </c>
      <c r="AD21" s="285">
        <f t="shared" si="3"/>
        <v>0</v>
      </c>
      <c r="AE21" s="285">
        <f t="shared" si="3"/>
        <v>0</v>
      </c>
      <c r="AF21" s="285">
        <f t="shared" si="3"/>
        <v>0</v>
      </c>
      <c r="AG21" s="285">
        <f t="shared" si="3"/>
        <v>0</v>
      </c>
      <c r="AH21" s="285">
        <f t="shared" si="3"/>
        <v>0</v>
      </c>
      <c r="AI21" s="285">
        <f t="shared" si="3"/>
        <v>0</v>
      </c>
      <c r="AJ21" s="285">
        <f t="shared" si="3"/>
        <v>0</v>
      </c>
      <c r="AK21" s="285">
        <f t="shared" si="3"/>
        <v>0</v>
      </c>
      <c r="AL21" s="285">
        <f t="shared" si="3"/>
        <v>0</v>
      </c>
    </row>
    <row r="22" spans="1:38" s="181" customFormat="1" ht="31.5">
      <c r="A22" s="274" t="s">
        <v>90</v>
      </c>
      <c r="B22" s="275" t="s">
        <v>80</v>
      </c>
      <c r="C22" s="182" t="s">
        <v>84</v>
      </c>
      <c r="D22" s="285">
        <f aca="true" t="shared" si="4" ref="D22:AL22">D53</f>
        <v>0</v>
      </c>
      <c r="E22" s="285">
        <f t="shared" si="4"/>
        <v>0</v>
      </c>
      <c r="F22" s="285">
        <f t="shared" si="4"/>
        <v>0</v>
      </c>
      <c r="G22" s="285">
        <f t="shared" si="4"/>
        <v>0</v>
      </c>
      <c r="H22" s="285">
        <f t="shared" si="4"/>
        <v>0</v>
      </c>
      <c r="I22" s="285">
        <f t="shared" si="4"/>
        <v>0</v>
      </c>
      <c r="J22" s="285">
        <f t="shared" si="4"/>
        <v>0</v>
      </c>
      <c r="K22" s="285">
        <f t="shared" si="4"/>
        <v>0</v>
      </c>
      <c r="L22" s="285">
        <f t="shared" si="4"/>
        <v>0</v>
      </c>
      <c r="M22" s="285">
        <f t="shared" si="4"/>
        <v>0</v>
      </c>
      <c r="N22" s="285">
        <f t="shared" si="4"/>
        <v>0</v>
      </c>
      <c r="O22" s="285">
        <f t="shared" si="4"/>
        <v>0</v>
      </c>
      <c r="P22" s="285">
        <f t="shared" si="4"/>
        <v>0</v>
      </c>
      <c r="Q22" s="285">
        <f t="shared" si="4"/>
        <v>0</v>
      </c>
      <c r="R22" s="285">
        <f t="shared" si="4"/>
        <v>0</v>
      </c>
      <c r="S22" s="285">
        <f t="shared" si="4"/>
        <v>0</v>
      </c>
      <c r="T22" s="285">
        <f t="shared" si="4"/>
        <v>0</v>
      </c>
      <c r="U22" s="285">
        <f t="shared" si="4"/>
        <v>0</v>
      </c>
      <c r="V22" s="285">
        <f t="shared" si="4"/>
        <v>0</v>
      </c>
      <c r="W22" s="285">
        <f t="shared" si="4"/>
        <v>0</v>
      </c>
      <c r="X22" s="285">
        <f t="shared" si="4"/>
        <v>0</v>
      </c>
      <c r="Y22" s="285">
        <f t="shared" si="4"/>
        <v>0</v>
      </c>
      <c r="Z22" s="285">
        <f t="shared" si="4"/>
        <v>0</v>
      </c>
      <c r="AA22" s="285">
        <f t="shared" si="4"/>
        <v>0</v>
      </c>
      <c r="AB22" s="285">
        <f t="shared" si="4"/>
        <v>0</v>
      </c>
      <c r="AC22" s="285">
        <f t="shared" si="4"/>
        <v>0</v>
      </c>
      <c r="AD22" s="285">
        <f t="shared" si="4"/>
        <v>0</v>
      </c>
      <c r="AE22" s="285">
        <f t="shared" si="4"/>
        <v>0</v>
      </c>
      <c r="AF22" s="285">
        <f t="shared" si="4"/>
        <v>0</v>
      </c>
      <c r="AG22" s="285">
        <f t="shared" si="4"/>
        <v>0</v>
      </c>
      <c r="AH22" s="285">
        <f t="shared" si="4"/>
        <v>0</v>
      </c>
      <c r="AI22" s="285">
        <f t="shared" si="4"/>
        <v>0</v>
      </c>
      <c r="AJ22" s="285">
        <f t="shared" si="4"/>
        <v>0</v>
      </c>
      <c r="AK22" s="285">
        <f t="shared" si="4"/>
        <v>0</v>
      </c>
      <c r="AL22" s="285">
        <f t="shared" si="4"/>
        <v>0</v>
      </c>
    </row>
    <row r="23" spans="1:38" s="181" customFormat="1" ht="31.5">
      <c r="A23" s="274" t="s">
        <v>98</v>
      </c>
      <c r="B23" s="275" t="s">
        <v>79</v>
      </c>
      <c r="C23" s="182" t="s">
        <v>84</v>
      </c>
      <c r="D23" s="285">
        <f aca="true" t="shared" si="5" ref="D23:AL23">D54</f>
        <v>0</v>
      </c>
      <c r="E23" s="285">
        <f t="shared" si="5"/>
        <v>0</v>
      </c>
      <c r="F23" s="285">
        <f t="shared" si="5"/>
        <v>0</v>
      </c>
      <c r="G23" s="285">
        <f t="shared" si="5"/>
        <v>0</v>
      </c>
      <c r="H23" s="285">
        <f t="shared" si="5"/>
        <v>0</v>
      </c>
      <c r="I23" s="285">
        <f t="shared" si="5"/>
        <v>0</v>
      </c>
      <c r="J23" s="285">
        <f t="shared" si="5"/>
        <v>0</v>
      </c>
      <c r="K23" s="285">
        <f t="shared" si="5"/>
        <v>0</v>
      </c>
      <c r="L23" s="285">
        <f t="shared" si="5"/>
        <v>0</v>
      </c>
      <c r="M23" s="285">
        <f t="shared" si="5"/>
        <v>0</v>
      </c>
      <c r="N23" s="285">
        <f t="shared" si="5"/>
        <v>0</v>
      </c>
      <c r="O23" s="285">
        <f t="shared" si="5"/>
        <v>0</v>
      </c>
      <c r="P23" s="285">
        <f t="shared" si="5"/>
        <v>0</v>
      </c>
      <c r="Q23" s="285">
        <f t="shared" si="5"/>
        <v>0</v>
      </c>
      <c r="R23" s="285">
        <f t="shared" si="5"/>
        <v>0</v>
      </c>
      <c r="S23" s="285">
        <f t="shared" si="5"/>
        <v>0</v>
      </c>
      <c r="T23" s="285">
        <f t="shared" si="5"/>
        <v>0</v>
      </c>
      <c r="U23" s="285">
        <f t="shared" si="5"/>
        <v>0</v>
      </c>
      <c r="V23" s="285">
        <f t="shared" si="5"/>
        <v>0</v>
      </c>
      <c r="W23" s="285">
        <f t="shared" si="5"/>
        <v>0</v>
      </c>
      <c r="X23" s="285">
        <f t="shared" si="5"/>
        <v>0</v>
      </c>
      <c r="Y23" s="285">
        <f t="shared" si="5"/>
        <v>0</v>
      </c>
      <c r="Z23" s="285">
        <f t="shared" si="5"/>
        <v>0</v>
      </c>
      <c r="AA23" s="285">
        <f t="shared" si="5"/>
        <v>0</v>
      </c>
      <c r="AB23" s="285">
        <f t="shared" si="5"/>
        <v>0</v>
      </c>
      <c r="AC23" s="285">
        <f t="shared" si="5"/>
        <v>0</v>
      </c>
      <c r="AD23" s="285">
        <f t="shared" si="5"/>
        <v>0</v>
      </c>
      <c r="AE23" s="285">
        <f t="shared" si="5"/>
        <v>0</v>
      </c>
      <c r="AF23" s="285">
        <f t="shared" si="5"/>
        <v>0</v>
      </c>
      <c r="AG23" s="285">
        <f t="shared" si="5"/>
        <v>0</v>
      </c>
      <c r="AH23" s="285">
        <f t="shared" si="5"/>
        <v>0</v>
      </c>
      <c r="AI23" s="285">
        <f t="shared" si="5"/>
        <v>0</v>
      </c>
      <c r="AJ23" s="285">
        <f t="shared" si="5"/>
        <v>0</v>
      </c>
      <c r="AK23" s="285">
        <f t="shared" si="5"/>
        <v>0</v>
      </c>
      <c r="AL23" s="285">
        <f t="shared" si="5"/>
        <v>0</v>
      </c>
    </row>
    <row r="24" spans="1:38" s="181" customFormat="1" ht="19.5" customHeight="1">
      <c r="A24" s="274" t="s">
        <v>99</v>
      </c>
      <c r="B24" s="280" t="s">
        <v>78</v>
      </c>
      <c r="C24" s="182" t="s">
        <v>84</v>
      </c>
      <c r="D24" s="285">
        <f aca="true" t="shared" si="6" ref="D24:AL24">D55</f>
        <v>0</v>
      </c>
      <c r="E24" s="285">
        <f t="shared" si="6"/>
        <v>0</v>
      </c>
      <c r="F24" s="285">
        <f t="shared" si="6"/>
        <v>0</v>
      </c>
      <c r="G24" s="285">
        <f t="shared" si="6"/>
        <v>0</v>
      </c>
      <c r="H24" s="285">
        <f t="shared" si="6"/>
        <v>0</v>
      </c>
      <c r="I24" s="285">
        <f t="shared" si="6"/>
        <v>0</v>
      </c>
      <c r="J24" s="285">
        <f t="shared" si="6"/>
        <v>0</v>
      </c>
      <c r="K24" s="285">
        <f t="shared" si="6"/>
        <v>0</v>
      </c>
      <c r="L24" s="285">
        <f t="shared" si="6"/>
        <v>0</v>
      </c>
      <c r="M24" s="285">
        <f t="shared" si="6"/>
        <v>0</v>
      </c>
      <c r="N24" s="285">
        <f t="shared" si="6"/>
        <v>0</v>
      </c>
      <c r="O24" s="285">
        <f t="shared" si="6"/>
        <v>0</v>
      </c>
      <c r="P24" s="285">
        <f t="shared" si="6"/>
        <v>0</v>
      </c>
      <c r="Q24" s="285">
        <f t="shared" si="6"/>
        <v>0</v>
      </c>
      <c r="R24" s="285">
        <f t="shared" si="6"/>
        <v>0</v>
      </c>
      <c r="S24" s="285">
        <f t="shared" si="6"/>
        <v>0</v>
      </c>
      <c r="T24" s="285">
        <f t="shared" si="6"/>
        <v>0</v>
      </c>
      <c r="U24" s="285">
        <f t="shared" si="6"/>
        <v>0</v>
      </c>
      <c r="V24" s="285">
        <f t="shared" si="6"/>
        <v>0</v>
      </c>
      <c r="W24" s="285">
        <f t="shared" si="6"/>
        <v>0</v>
      </c>
      <c r="X24" s="285">
        <f t="shared" si="6"/>
        <v>0</v>
      </c>
      <c r="Y24" s="285">
        <f t="shared" si="6"/>
        <v>0</v>
      </c>
      <c r="Z24" s="285">
        <f t="shared" si="6"/>
        <v>0.6108333333333333</v>
      </c>
      <c r="AA24" s="285">
        <f t="shared" si="6"/>
        <v>0</v>
      </c>
      <c r="AB24" s="285">
        <f t="shared" si="6"/>
        <v>0</v>
      </c>
      <c r="AC24" s="285">
        <f t="shared" si="6"/>
        <v>0</v>
      </c>
      <c r="AD24" s="285">
        <f t="shared" si="6"/>
        <v>0</v>
      </c>
      <c r="AE24" s="285">
        <f t="shared" si="6"/>
        <v>0</v>
      </c>
      <c r="AF24" s="285">
        <f t="shared" si="6"/>
        <v>0</v>
      </c>
      <c r="AG24" s="285">
        <f t="shared" si="6"/>
        <v>0.6108333333333333</v>
      </c>
      <c r="AH24" s="285">
        <f t="shared" si="6"/>
        <v>0</v>
      </c>
      <c r="AI24" s="285">
        <f t="shared" si="6"/>
        <v>0</v>
      </c>
      <c r="AJ24" s="248">
        <f t="shared" si="6"/>
        <v>0</v>
      </c>
      <c r="AK24" s="283">
        <f t="shared" si="6"/>
        <v>0</v>
      </c>
      <c r="AL24" s="285">
        <f t="shared" si="6"/>
        <v>0</v>
      </c>
    </row>
    <row r="25" spans="1:38" s="181" customFormat="1" ht="37.5" customHeight="1">
      <c r="A25" s="274" t="s">
        <v>28</v>
      </c>
      <c r="B25" s="281" t="s">
        <v>117</v>
      </c>
      <c r="C25" s="182" t="s">
        <v>84</v>
      </c>
      <c r="D25" s="283" t="s">
        <v>116</v>
      </c>
      <c r="E25" s="283" t="s">
        <v>116</v>
      </c>
      <c r="F25" s="283" t="s">
        <v>116</v>
      </c>
      <c r="G25" s="283" t="s">
        <v>116</v>
      </c>
      <c r="H25" s="283" t="s">
        <v>116</v>
      </c>
      <c r="I25" s="283" t="s">
        <v>116</v>
      </c>
      <c r="J25" s="283" t="s">
        <v>116</v>
      </c>
      <c r="K25" s="283" t="s">
        <v>116</v>
      </c>
      <c r="L25" s="283" t="s">
        <v>116</v>
      </c>
      <c r="M25" s="283" t="s">
        <v>116</v>
      </c>
      <c r="N25" s="283" t="s">
        <v>116</v>
      </c>
      <c r="O25" s="283" t="s">
        <v>116</v>
      </c>
      <c r="P25" s="283" t="s">
        <v>116</v>
      </c>
      <c r="Q25" s="283" t="s">
        <v>116</v>
      </c>
      <c r="R25" s="283" t="s">
        <v>116</v>
      </c>
      <c r="S25" s="283" t="s">
        <v>116</v>
      </c>
      <c r="T25" s="283" t="s">
        <v>116</v>
      </c>
      <c r="U25" s="283" t="s">
        <v>116</v>
      </c>
      <c r="V25" s="283" t="s">
        <v>116</v>
      </c>
      <c r="W25" s="283" t="s">
        <v>116</v>
      </c>
      <c r="X25" s="283" t="s">
        <v>116</v>
      </c>
      <c r="Y25" s="283" t="s">
        <v>116</v>
      </c>
      <c r="Z25" s="283" t="s">
        <v>116</v>
      </c>
      <c r="AA25" s="283" t="s">
        <v>116</v>
      </c>
      <c r="AB25" s="283" t="s">
        <v>116</v>
      </c>
      <c r="AC25" s="283" t="s">
        <v>116</v>
      </c>
      <c r="AD25" s="283" t="s">
        <v>116</v>
      </c>
      <c r="AE25" s="283" t="s">
        <v>116</v>
      </c>
      <c r="AF25" s="283" t="s">
        <v>116</v>
      </c>
      <c r="AG25" s="283" t="s">
        <v>116</v>
      </c>
      <c r="AH25" s="283" t="s">
        <v>116</v>
      </c>
      <c r="AI25" s="283" t="s">
        <v>116</v>
      </c>
      <c r="AJ25" s="283" t="s">
        <v>116</v>
      </c>
      <c r="AK25" s="283" t="s">
        <v>116</v>
      </c>
      <c r="AL25" s="283" t="s">
        <v>116</v>
      </c>
    </row>
    <row r="26" spans="1:38" s="181" customFormat="1" ht="30.75" customHeight="1">
      <c r="A26" s="274" t="s">
        <v>29</v>
      </c>
      <c r="B26" s="275" t="s">
        <v>57</v>
      </c>
      <c r="C26" s="182" t="s">
        <v>84</v>
      </c>
      <c r="D26" s="285">
        <f aca="true" t="shared" si="7" ref="D26:AL26">SUM(D27,D31,D34,D35)</f>
        <v>0</v>
      </c>
      <c r="E26" s="285">
        <f t="shared" si="7"/>
        <v>0</v>
      </c>
      <c r="F26" s="285">
        <f t="shared" si="7"/>
        <v>0</v>
      </c>
      <c r="G26" s="285">
        <f t="shared" si="7"/>
        <v>0</v>
      </c>
      <c r="H26" s="285">
        <f t="shared" si="7"/>
        <v>0</v>
      </c>
      <c r="I26" s="285">
        <f t="shared" si="7"/>
        <v>0</v>
      </c>
      <c r="J26" s="285">
        <f t="shared" si="7"/>
        <v>0</v>
      </c>
      <c r="K26" s="285">
        <f t="shared" si="7"/>
        <v>0</v>
      </c>
      <c r="L26" s="285">
        <f t="shared" si="7"/>
        <v>0</v>
      </c>
      <c r="M26" s="285">
        <f t="shared" si="7"/>
        <v>0</v>
      </c>
      <c r="N26" s="285">
        <f t="shared" si="7"/>
        <v>0</v>
      </c>
      <c r="O26" s="285">
        <f t="shared" si="7"/>
        <v>0</v>
      </c>
      <c r="P26" s="285">
        <f t="shared" si="7"/>
        <v>0</v>
      </c>
      <c r="Q26" s="285">
        <f t="shared" si="7"/>
        <v>0</v>
      </c>
      <c r="R26" s="285">
        <f t="shared" si="7"/>
        <v>0</v>
      </c>
      <c r="S26" s="285">
        <f t="shared" si="7"/>
        <v>0</v>
      </c>
      <c r="T26" s="285">
        <f t="shared" si="7"/>
        <v>0</v>
      </c>
      <c r="U26" s="285">
        <f t="shared" si="7"/>
        <v>0</v>
      </c>
      <c r="V26" s="285">
        <f t="shared" si="7"/>
        <v>0</v>
      </c>
      <c r="W26" s="285">
        <f t="shared" si="7"/>
        <v>0</v>
      </c>
      <c r="X26" s="285">
        <f t="shared" si="7"/>
        <v>0</v>
      </c>
      <c r="Y26" s="285">
        <f t="shared" si="7"/>
        <v>0</v>
      </c>
      <c r="Z26" s="285">
        <f t="shared" si="7"/>
        <v>0</v>
      </c>
      <c r="AA26" s="285">
        <f t="shared" si="7"/>
        <v>0</v>
      </c>
      <c r="AB26" s="285">
        <f t="shared" si="7"/>
        <v>0</v>
      </c>
      <c r="AC26" s="285">
        <f t="shared" si="7"/>
        <v>0</v>
      </c>
      <c r="AD26" s="285">
        <f t="shared" si="7"/>
        <v>0</v>
      </c>
      <c r="AE26" s="285">
        <f t="shared" si="7"/>
        <v>0</v>
      </c>
      <c r="AF26" s="285">
        <f t="shared" si="7"/>
        <v>0</v>
      </c>
      <c r="AG26" s="285">
        <f t="shared" si="7"/>
        <v>0</v>
      </c>
      <c r="AH26" s="285">
        <f t="shared" si="7"/>
        <v>0</v>
      </c>
      <c r="AI26" s="285">
        <f t="shared" si="7"/>
        <v>0</v>
      </c>
      <c r="AJ26" s="285">
        <f t="shared" si="7"/>
        <v>0</v>
      </c>
      <c r="AK26" s="285">
        <f t="shared" si="7"/>
        <v>0</v>
      </c>
      <c r="AL26" s="285">
        <f t="shared" si="7"/>
        <v>0</v>
      </c>
    </row>
    <row r="27" spans="1:38" s="181" customFormat="1" ht="31.5">
      <c r="A27" s="274" t="s">
        <v>31</v>
      </c>
      <c r="B27" s="275" t="s">
        <v>58</v>
      </c>
      <c r="C27" s="182" t="s">
        <v>84</v>
      </c>
      <c r="D27" s="285">
        <f aca="true" t="shared" si="8" ref="D27:AL27">SUM(D28,D29,D30)</f>
        <v>0</v>
      </c>
      <c r="E27" s="285">
        <f t="shared" si="8"/>
        <v>0</v>
      </c>
      <c r="F27" s="285">
        <f t="shared" si="8"/>
        <v>0</v>
      </c>
      <c r="G27" s="285">
        <f t="shared" si="8"/>
        <v>0</v>
      </c>
      <c r="H27" s="285">
        <f t="shared" si="8"/>
        <v>0</v>
      </c>
      <c r="I27" s="285">
        <f t="shared" si="8"/>
        <v>0</v>
      </c>
      <c r="J27" s="285">
        <f t="shared" si="8"/>
        <v>0</v>
      </c>
      <c r="K27" s="285">
        <f t="shared" si="8"/>
        <v>0</v>
      </c>
      <c r="L27" s="285">
        <f t="shared" si="8"/>
        <v>0</v>
      </c>
      <c r="M27" s="285">
        <f t="shared" si="8"/>
        <v>0</v>
      </c>
      <c r="N27" s="285">
        <f t="shared" si="8"/>
        <v>0</v>
      </c>
      <c r="O27" s="285">
        <f t="shared" si="8"/>
        <v>0</v>
      </c>
      <c r="P27" s="285">
        <f t="shared" si="8"/>
        <v>0</v>
      </c>
      <c r="Q27" s="285">
        <f t="shared" si="8"/>
        <v>0</v>
      </c>
      <c r="R27" s="285">
        <f t="shared" si="8"/>
        <v>0</v>
      </c>
      <c r="S27" s="285">
        <f t="shared" si="8"/>
        <v>0</v>
      </c>
      <c r="T27" s="285">
        <f t="shared" si="8"/>
        <v>0</v>
      </c>
      <c r="U27" s="285">
        <f t="shared" si="8"/>
        <v>0</v>
      </c>
      <c r="V27" s="285">
        <f t="shared" si="8"/>
        <v>0</v>
      </c>
      <c r="W27" s="285">
        <f t="shared" si="8"/>
        <v>0</v>
      </c>
      <c r="X27" s="285">
        <f t="shared" si="8"/>
        <v>0</v>
      </c>
      <c r="Y27" s="285">
        <f t="shared" si="8"/>
        <v>0</v>
      </c>
      <c r="Z27" s="285">
        <f t="shared" si="8"/>
        <v>0</v>
      </c>
      <c r="AA27" s="285">
        <f t="shared" si="8"/>
        <v>0</v>
      </c>
      <c r="AB27" s="285">
        <f t="shared" si="8"/>
        <v>0</v>
      </c>
      <c r="AC27" s="285">
        <f t="shared" si="8"/>
        <v>0</v>
      </c>
      <c r="AD27" s="285">
        <f t="shared" si="8"/>
        <v>0</v>
      </c>
      <c r="AE27" s="285">
        <f t="shared" si="8"/>
        <v>0</v>
      </c>
      <c r="AF27" s="285">
        <f t="shared" si="8"/>
        <v>0</v>
      </c>
      <c r="AG27" s="285">
        <f t="shared" si="8"/>
        <v>0</v>
      </c>
      <c r="AH27" s="285">
        <f t="shared" si="8"/>
        <v>0</v>
      </c>
      <c r="AI27" s="285">
        <f t="shared" si="8"/>
        <v>0</v>
      </c>
      <c r="AJ27" s="285">
        <f t="shared" si="8"/>
        <v>0</v>
      </c>
      <c r="AK27" s="285">
        <f t="shared" si="8"/>
        <v>0</v>
      </c>
      <c r="AL27" s="285">
        <f t="shared" si="8"/>
        <v>0</v>
      </c>
    </row>
    <row r="28" spans="1:38" s="181" customFormat="1" ht="47.25">
      <c r="A28" s="274" t="s">
        <v>39</v>
      </c>
      <c r="B28" s="275" t="s">
        <v>59</v>
      </c>
      <c r="C28" s="182" t="s">
        <v>84</v>
      </c>
      <c r="D28" s="285">
        <v>0</v>
      </c>
      <c r="E28" s="285">
        <v>0</v>
      </c>
      <c r="F28" s="285">
        <v>0</v>
      </c>
      <c r="G28" s="285">
        <v>0</v>
      </c>
      <c r="H28" s="285">
        <v>0</v>
      </c>
      <c r="I28" s="285">
        <v>0</v>
      </c>
      <c r="J28" s="285">
        <v>0</v>
      </c>
      <c r="K28" s="285">
        <v>0</v>
      </c>
      <c r="L28" s="285">
        <v>0</v>
      </c>
      <c r="M28" s="285">
        <v>0</v>
      </c>
      <c r="N28" s="285">
        <v>0</v>
      </c>
      <c r="O28" s="285">
        <v>0</v>
      </c>
      <c r="P28" s="285">
        <v>0</v>
      </c>
      <c r="Q28" s="285">
        <v>0</v>
      </c>
      <c r="R28" s="285">
        <v>0</v>
      </c>
      <c r="S28" s="285">
        <v>0</v>
      </c>
      <c r="T28" s="285">
        <v>0</v>
      </c>
      <c r="U28" s="285">
        <v>0</v>
      </c>
      <c r="V28" s="285">
        <v>0</v>
      </c>
      <c r="W28" s="285">
        <v>0</v>
      </c>
      <c r="X28" s="285">
        <v>0</v>
      </c>
      <c r="Y28" s="285">
        <v>0</v>
      </c>
      <c r="Z28" s="285">
        <v>0</v>
      </c>
      <c r="AA28" s="285">
        <v>0</v>
      </c>
      <c r="AB28" s="285">
        <v>0</v>
      </c>
      <c r="AC28" s="285">
        <v>0</v>
      </c>
      <c r="AD28" s="285">
        <v>0</v>
      </c>
      <c r="AE28" s="285">
        <v>0</v>
      </c>
      <c r="AF28" s="285">
        <v>0</v>
      </c>
      <c r="AG28" s="285">
        <v>0</v>
      </c>
      <c r="AH28" s="285">
        <v>0</v>
      </c>
      <c r="AI28" s="285">
        <v>0</v>
      </c>
      <c r="AJ28" s="285">
        <v>0</v>
      </c>
      <c r="AK28" s="285">
        <v>0</v>
      </c>
      <c r="AL28" s="285">
        <v>0</v>
      </c>
    </row>
    <row r="29" spans="1:38" s="181" customFormat="1" ht="47.25">
      <c r="A29" s="274" t="s">
        <v>40</v>
      </c>
      <c r="B29" s="275" t="s">
        <v>100</v>
      </c>
      <c r="C29" s="182" t="s">
        <v>84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0</v>
      </c>
      <c r="L29" s="285">
        <v>0</v>
      </c>
      <c r="M29" s="285">
        <v>0</v>
      </c>
      <c r="N29" s="285">
        <v>0</v>
      </c>
      <c r="O29" s="285">
        <v>0</v>
      </c>
      <c r="P29" s="285">
        <v>0</v>
      </c>
      <c r="Q29" s="285">
        <v>0</v>
      </c>
      <c r="R29" s="285">
        <v>0</v>
      </c>
      <c r="S29" s="285">
        <v>0</v>
      </c>
      <c r="T29" s="285">
        <v>0</v>
      </c>
      <c r="U29" s="285">
        <v>0</v>
      </c>
      <c r="V29" s="285">
        <v>0</v>
      </c>
      <c r="W29" s="285">
        <v>0</v>
      </c>
      <c r="X29" s="285">
        <v>0</v>
      </c>
      <c r="Y29" s="285">
        <v>0</v>
      </c>
      <c r="Z29" s="285">
        <v>0</v>
      </c>
      <c r="AA29" s="285">
        <v>0</v>
      </c>
      <c r="AB29" s="285">
        <v>0</v>
      </c>
      <c r="AC29" s="285">
        <v>0</v>
      </c>
      <c r="AD29" s="285">
        <v>0</v>
      </c>
      <c r="AE29" s="285">
        <v>0</v>
      </c>
      <c r="AF29" s="285">
        <v>0</v>
      </c>
      <c r="AG29" s="285">
        <v>0</v>
      </c>
      <c r="AH29" s="285">
        <v>0</v>
      </c>
      <c r="AI29" s="285">
        <v>0</v>
      </c>
      <c r="AJ29" s="285">
        <v>0</v>
      </c>
      <c r="AK29" s="285">
        <v>0</v>
      </c>
      <c r="AL29" s="285">
        <v>0</v>
      </c>
    </row>
    <row r="30" spans="1:38" s="181" customFormat="1" ht="47.25">
      <c r="A30" s="274" t="s">
        <v>41</v>
      </c>
      <c r="B30" s="275" t="s">
        <v>60</v>
      </c>
      <c r="C30" s="182" t="s">
        <v>84</v>
      </c>
      <c r="D30" s="285">
        <v>0</v>
      </c>
      <c r="E30" s="285">
        <v>0</v>
      </c>
      <c r="F30" s="285">
        <v>0</v>
      </c>
      <c r="G30" s="285">
        <v>0</v>
      </c>
      <c r="H30" s="285">
        <v>0</v>
      </c>
      <c r="I30" s="285">
        <v>0</v>
      </c>
      <c r="J30" s="285">
        <v>0</v>
      </c>
      <c r="K30" s="285">
        <v>0</v>
      </c>
      <c r="L30" s="285">
        <v>0</v>
      </c>
      <c r="M30" s="285">
        <v>0</v>
      </c>
      <c r="N30" s="285">
        <v>0</v>
      </c>
      <c r="O30" s="285">
        <v>0</v>
      </c>
      <c r="P30" s="285">
        <v>0</v>
      </c>
      <c r="Q30" s="285">
        <v>0</v>
      </c>
      <c r="R30" s="285">
        <v>0</v>
      </c>
      <c r="S30" s="285">
        <v>0</v>
      </c>
      <c r="T30" s="285">
        <v>0</v>
      </c>
      <c r="U30" s="285">
        <v>0</v>
      </c>
      <c r="V30" s="285">
        <v>0</v>
      </c>
      <c r="W30" s="285">
        <v>0</v>
      </c>
      <c r="X30" s="285">
        <v>0</v>
      </c>
      <c r="Y30" s="285">
        <v>0</v>
      </c>
      <c r="Z30" s="285">
        <v>0</v>
      </c>
      <c r="AA30" s="285">
        <v>0</v>
      </c>
      <c r="AB30" s="285">
        <v>0</v>
      </c>
      <c r="AC30" s="285">
        <v>0</v>
      </c>
      <c r="AD30" s="285">
        <v>0</v>
      </c>
      <c r="AE30" s="285">
        <v>0</v>
      </c>
      <c r="AF30" s="285">
        <v>0</v>
      </c>
      <c r="AG30" s="285">
        <v>0</v>
      </c>
      <c r="AH30" s="285">
        <v>0</v>
      </c>
      <c r="AI30" s="285">
        <v>0</v>
      </c>
      <c r="AJ30" s="285">
        <v>0</v>
      </c>
      <c r="AK30" s="285">
        <v>0</v>
      </c>
      <c r="AL30" s="285">
        <v>0</v>
      </c>
    </row>
    <row r="31" spans="1:38" s="181" customFormat="1" ht="31.5">
      <c r="A31" s="274" t="s">
        <v>32</v>
      </c>
      <c r="B31" s="275" t="s">
        <v>61</v>
      </c>
      <c r="C31" s="182" t="s">
        <v>84</v>
      </c>
      <c r="D31" s="285">
        <f aca="true" t="shared" si="9" ref="D31:AL31">SUM(D32,D33)</f>
        <v>0</v>
      </c>
      <c r="E31" s="285">
        <f t="shared" si="9"/>
        <v>0</v>
      </c>
      <c r="F31" s="285">
        <f t="shared" si="9"/>
        <v>0</v>
      </c>
      <c r="G31" s="285">
        <f t="shared" si="9"/>
        <v>0</v>
      </c>
      <c r="H31" s="285">
        <f t="shared" si="9"/>
        <v>0</v>
      </c>
      <c r="I31" s="285">
        <f t="shared" si="9"/>
        <v>0</v>
      </c>
      <c r="J31" s="285">
        <f t="shared" si="9"/>
        <v>0</v>
      </c>
      <c r="K31" s="285">
        <f t="shared" si="9"/>
        <v>0</v>
      </c>
      <c r="L31" s="285">
        <f t="shared" si="9"/>
        <v>0</v>
      </c>
      <c r="M31" s="285">
        <f t="shared" si="9"/>
        <v>0</v>
      </c>
      <c r="N31" s="285">
        <f t="shared" si="9"/>
        <v>0</v>
      </c>
      <c r="O31" s="285">
        <f t="shared" si="9"/>
        <v>0</v>
      </c>
      <c r="P31" s="285">
        <f t="shared" si="9"/>
        <v>0</v>
      </c>
      <c r="Q31" s="285">
        <f t="shared" si="9"/>
        <v>0</v>
      </c>
      <c r="R31" s="285">
        <f t="shared" si="9"/>
        <v>0</v>
      </c>
      <c r="S31" s="285">
        <f t="shared" si="9"/>
        <v>0</v>
      </c>
      <c r="T31" s="285">
        <f t="shared" si="9"/>
        <v>0</v>
      </c>
      <c r="U31" s="285">
        <f t="shared" si="9"/>
        <v>0</v>
      </c>
      <c r="V31" s="285">
        <f t="shared" si="9"/>
        <v>0</v>
      </c>
      <c r="W31" s="285">
        <f t="shared" si="9"/>
        <v>0</v>
      </c>
      <c r="X31" s="285">
        <f t="shared" si="9"/>
        <v>0</v>
      </c>
      <c r="Y31" s="285">
        <f t="shared" si="9"/>
        <v>0</v>
      </c>
      <c r="Z31" s="285">
        <f t="shared" si="9"/>
        <v>0</v>
      </c>
      <c r="AA31" s="285">
        <f t="shared" si="9"/>
        <v>0</v>
      </c>
      <c r="AB31" s="285">
        <f t="shared" si="9"/>
        <v>0</v>
      </c>
      <c r="AC31" s="285">
        <f t="shared" si="9"/>
        <v>0</v>
      </c>
      <c r="AD31" s="285">
        <f t="shared" si="9"/>
        <v>0</v>
      </c>
      <c r="AE31" s="285">
        <f t="shared" si="9"/>
        <v>0</v>
      </c>
      <c r="AF31" s="285">
        <f t="shared" si="9"/>
        <v>0</v>
      </c>
      <c r="AG31" s="285">
        <f t="shared" si="9"/>
        <v>0</v>
      </c>
      <c r="AH31" s="285">
        <f t="shared" si="9"/>
        <v>0</v>
      </c>
      <c r="AI31" s="285">
        <f t="shared" si="9"/>
        <v>0</v>
      </c>
      <c r="AJ31" s="285">
        <f t="shared" si="9"/>
        <v>0</v>
      </c>
      <c r="AK31" s="285">
        <f t="shared" si="9"/>
        <v>0</v>
      </c>
      <c r="AL31" s="285">
        <f t="shared" si="9"/>
        <v>0</v>
      </c>
    </row>
    <row r="32" spans="1:38" s="181" customFormat="1" ht="63">
      <c r="A32" s="274" t="s">
        <v>42</v>
      </c>
      <c r="B32" s="275" t="s">
        <v>101</v>
      </c>
      <c r="C32" s="182" t="s">
        <v>84</v>
      </c>
      <c r="D32" s="285">
        <v>0</v>
      </c>
      <c r="E32" s="285"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85">
        <v>0</v>
      </c>
      <c r="L32" s="285">
        <v>0</v>
      </c>
      <c r="M32" s="285">
        <v>0</v>
      </c>
      <c r="N32" s="285">
        <v>0</v>
      </c>
      <c r="O32" s="285">
        <v>0</v>
      </c>
      <c r="P32" s="285">
        <v>0</v>
      </c>
      <c r="Q32" s="285">
        <v>0</v>
      </c>
      <c r="R32" s="285">
        <v>0</v>
      </c>
      <c r="S32" s="285">
        <v>0</v>
      </c>
      <c r="T32" s="285">
        <v>0</v>
      </c>
      <c r="U32" s="285">
        <v>0</v>
      </c>
      <c r="V32" s="285">
        <v>0</v>
      </c>
      <c r="W32" s="285">
        <v>0</v>
      </c>
      <c r="X32" s="285">
        <v>0</v>
      </c>
      <c r="Y32" s="285">
        <v>0</v>
      </c>
      <c r="Z32" s="285">
        <v>0</v>
      </c>
      <c r="AA32" s="285">
        <v>0</v>
      </c>
      <c r="AB32" s="285">
        <v>0</v>
      </c>
      <c r="AC32" s="285">
        <v>0</v>
      </c>
      <c r="AD32" s="285">
        <v>0</v>
      </c>
      <c r="AE32" s="285">
        <v>0</v>
      </c>
      <c r="AF32" s="285">
        <v>0</v>
      </c>
      <c r="AG32" s="285">
        <v>0</v>
      </c>
      <c r="AH32" s="285">
        <v>0</v>
      </c>
      <c r="AI32" s="285">
        <v>0</v>
      </c>
      <c r="AJ32" s="285">
        <v>0</v>
      </c>
      <c r="AK32" s="285">
        <v>0</v>
      </c>
      <c r="AL32" s="285">
        <v>0</v>
      </c>
    </row>
    <row r="33" spans="1:38" s="181" customFormat="1" ht="31.5">
      <c r="A33" s="274" t="s">
        <v>43</v>
      </c>
      <c r="B33" s="275" t="s">
        <v>62</v>
      </c>
      <c r="C33" s="182" t="s">
        <v>84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0</v>
      </c>
      <c r="K33" s="285">
        <v>0</v>
      </c>
      <c r="L33" s="285">
        <v>0</v>
      </c>
      <c r="M33" s="285">
        <v>0</v>
      </c>
      <c r="N33" s="285">
        <v>0</v>
      </c>
      <c r="O33" s="285">
        <v>0</v>
      </c>
      <c r="P33" s="285">
        <v>0</v>
      </c>
      <c r="Q33" s="285">
        <v>0</v>
      </c>
      <c r="R33" s="285">
        <v>0</v>
      </c>
      <c r="S33" s="285">
        <v>0</v>
      </c>
      <c r="T33" s="285">
        <v>0</v>
      </c>
      <c r="U33" s="285">
        <v>0</v>
      </c>
      <c r="V33" s="285">
        <v>0</v>
      </c>
      <c r="W33" s="285">
        <v>0</v>
      </c>
      <c r="X33" s="285">
        <v>0</v>
      </c>
      <c r="Y33" s="285">
        <v>0</v>
      </c>
      <c r="Z33" s="285">
        <v>0</v>
      </c>
      <c r="AA33" s="285">
        <v>0</v>
      </c>
      <c r="AB33" s="285">
        <v>0</v>
      </c>
      <c r="AC33" s="285">
        <v>0</v>
      </c>
      <c r="AD33" s="285">
        <v>0</v>
      </c>
      <c r="AE33" s="285">
        <v>0</v>
      </c>
      <c r="AF33" s="285">
        <v>0</v>
      </c>
      <c r="AG33" s="285">
        <v>0</v>
      </c>
      <c r="AH33" s="285">
        <v>0</v>
      </c>
      <c r="AI33" s="285">
        <v>0</v>
      </c>
      <c r="AJ33" s="285">
        <v>0</v>
      </c>
      <c r="AK33" s="285">
        <v>0</v>
      </c>
      <c r="AL33" s="285">
        <v>0</v>
      </c>
    </row>
    <row r="34" spans="1:38" s="181" customFormat="1" ht="31.5">
      <c r="A34" s="274" t="s">
        <v>33</v>
      </c>
      <c r="B34" s="275" t="s">
        <v>102</v>
      </c>
      <c r="C34" s="182" t="s">
        <v>84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0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0</v>
      </c>
      <c r="V34" s="285">
        <v>0</v>
      </c>
      <c r="W34" s="285">
        <v>0</v>
      </c>
      <c r="X34" s="285">
        <v>0</v>
      </c>
      <c r="Y34" s="285">
        <v>0</v>
      </c>
      <c r="Z34" s="285">
        <v>0</v>
      </c>
      <c r="AA34" s="285">
        <v>0</v>
      </c>
      <c r="AB34" s="285">
        <v>0</v>
      </c>
      <c r="AC34" s="285">
        <v>0</v>
      </c>
      <c r="AD34" s="285">
        <v>0</v>
      </c>
      <c r="AE34" s="285">
        <v>0</v>
      </c>
      <c r="AF34" s="285">
        <v>0</v>
      </c>
      <c r="AG34" s="285">
        <v>0</v>
      </c>
      <c r="AH34" s="285">
        <v>0</v>
      </c>
      <c r="AI34" s="285">
        <v>0</v>
      </c>
      <c r="AJ34" s="285">
        <v>0</v>
      </c>
      <c r="AK34" s="285">
        <v>0</v>
      </c>
      <c r="AL34" s="285">
        <v>0</v>
      </c>
    </row>
    <row r="35" spans="1:38" s="181" customFormat="1" ht="53.25" customHeight="1">
      <c r="A35" s="274" t="s">
        <v>34</v>
      </c>
      <c r="B35" s="275" t="s">
        <v>103</v>
      </c>
      <c r="C35" s="182" t="s">
        <v>84</v>
      </c>
      <c r="D35" s="285">
        <f aca="true" t="shared" si="10" ref="D35:AL35">D36</f>
        <v>0</v>
      </c>
      <c r="E35" s="285">
        <f t="shared" si="10"/>
        <v>0</v>
      </c>
      <c r="F35" s="285">
        <f t="shared" si="10"/>
        <v>0</v>
      </c>
      <c r="G35" s="285">
        <f t="shared" si="10"/>
        <v>0</v>
      </c>
      <c r="H35" s="285">
        <f t="shared" si="10"/>
        <v>0</v>
      </c>
      <c r="I35" s="285">
        <f t="shared" si="10"/>
        <v>0</v>
      </c>
      <c r="J35" s="285">
        <f t="shared" si="10"/>
        <v>0</v>
      </c>
      <c r="K35" s="285">
        <f t="shared" si="10"/>
        <v>0</v>
      </c>
      <c r="L35" s="285">
        <f t="shared" si="10"/>
        <v>0</v>
      </c>
      <c r="M35" s="285">
        <f t="shared" si="10"/>
        <v>0</v>
      </c>
      <c r="N35" s="285">
        <f t="shared" si="10"/>
        <v>0</v>
      </c>
      <c r="O35" s="285">
        <f t="shared" si="10"/>
        <v>0</v>
      </c>
      <c r="P35" s="285">
        <f t="shared" si="10"/>
        <v>0</v>
      </c>
      <c r="Q35" s="285">
        <f t="shared" si="10"/>
        <v>0</v>
      </c>
      <c r="R35" s="285">
        <f t="shared" si="10"/>
        <v>0</v>
      </c>
      <c r="S35" s="285">
        <f t="shared" si="10"/>
        <v>0</v>
      </c>
      <c r="T35" s="285">
        <f t="shared" si="10"/>
        <v>0</v>
      </c>
      <c r="U35" s="285">
        <f t="shared" si="10"/>
        <v>0</v>
      </c>
      <c r="V35" s="285">
        <f t="shared" si="10"/>
        <v>0</v>
      </c>
      <c r="W35" s="285">
        <f t="shared" si="10"/>
        <v>0</v>
      </c>
      <c r="X35" s="285">
        <f t="shared" si="10"/>
        <v>0</v>
      </c>
      <c r="Y35" s="285">
        <f t="shared" si="10"/>
        <v>0</v>
      </c>
      <c r="Z35" s="285">
        <f t="shared" si="10"/>
        <v>0</v>
      </c>
      <c r="AA35" s="285">
        <f t="shared" si="10"/>
        <v>0</v>
      </c>
      <c r="AB35" s="285">
        <f t="shared" si="10"/>
        <v>0</v>
      </c>
      <c r="AC35" s="285">
        <f t="shared" si="10"/>
        <v>0</v>
      </c>
      <c r="AD35" s="285">
        <f t="shared" si="10"/>
        <v>0</v>
      </c>
      <c r="AE35" s="285">
        <f t="shared" si="10"/>
        <v>0</v>
      </c>
      <c r="AF35" s="285">
        <f t="shared" si="10"/>
        <v>0</v>
      </c>
      <c r="AG35" s="248">
        <f t="shared" si="10"/>
        <v>0</v>
      </c>
      <c r="AH35" s="283">
        <f t="shared" si="10"/>
        <v>0</v>
      </c>
      <c r="AI35" s="285">
        <f t="shared" si="10"/>
        <v>0</v>
      </c>
      <c r="AJ35" s="248">
        <f t="shared" si="10"/>
        <v>0</v>
      </c>
      <c r="AK35" s="283">
        <f t="shared" si="10"/>
        <v>0</v>
      </c>
      <c r="AL35" s="285">
        <f t="shared" si="10"/>
        <v>0</v>
      </c>
    </row>
    <row r="36" spans="1:38" s="181" customFormat="1" ht="63">
      <c r="A36" s="274" t="s">
        <v>104</v>
      </c>
      <c r="B36" s="275" t="s">
        <v>63</v>
      </c>
      <c r="C36" s="182" t="s">
        <v>84</v>
      </c>
      <c r="D36" s="285">
        <v>0</v>
      </c>
      <c r="E36" s="285">
        <v>0</v>
      </c>
      <c r="F36" s="285">
        <v>0</v>
      </c>
      <c r="G36" s="285">
        <v>0</v>
      </c>
      <c r="H36" s="285">
        <v>0</v>
      </c>
      <c r="I36" s="285">
        <v>0</v>
      </c>
      <c r="J36" s="285">
        <v>0</v>
      </c>
      <c r="K36" s="285">
        <v>0</v>
      </c>
      <c r="L36" s="285">
        <v>0</v>
      </c>
      <c r="M36" s="285">
        <v>0</v>
      </c>
      <c r="N36" s="285">
        <v>0</v>
      </c>
      <c r="O36" s="285">
        <v>0</v>
      </c>
      <c r="P36" s="285">
        <v>0</v>
      </c>
      <c r="Q36" s="285">
        <v>0</v>
      </c>
      <c r="R36" s="285">
        <v>0</v>
      </c>
      <c r="S36" s="285">
        <v>0</v>
      </c>
      <c r="T36" s="285">
        <v>0</v>
      </c>
      <c r="U36" s="285">
        <v>0</v>
      </c>
      <c r="V36" s="285">
        <v>0</v>
      </c>
      <c r="W36" s="285">
        <v>0</v>
      </c>
      <c r="X36" s="285">
        <v>0</v>
      </c>
      <c r="Y36" s="285">
        <v>0</v>
      </c>
      <c r="Z36" s="285">
        <v>0</v>
      </c>
      <c r="AA36" s="285">
        <v>0</v>
      </c>
      <c r="AB36" s="285">
        <v>0</v>
      </c>
      <c r="AC36" s="285">
        <v>0</v>
      </c>
      <c r="AD36" s="285">
        <v>0</v>
      </c>
      <c r="AE36" s="285">
        <v>0</v>
      </c>
      <c r="AF36" s="285">
        <v>0</v>
      </c>
      <c r="AG36" s="285">
        <v>0</v>
      </c>
      <c r="AH36" s="285">
        <v>0</v>
      </c>
      <c r="AI36" s="285">
        <v>0</v>
      </c>
      <c r="AJ36" s="285">
        <v>0</v>
      </c>
      <c r="AK36" s="285">
        <v>0</v>
      </c>
      <c r="AL36" s="285">
        <v>0</v>
      </c>
    </row>
    <row r="37" spans="1:38" s="181" customFormat="1" ht="70.5" customHeight="1">
      <c r="A37" s="274" t="s">
        <v>105</v>
      </c>
      <c r="B37" s="275" t="s">
        <v>64</v>
      </c>
      <c r="C37" s="182" t="s">
        <v>84</v>
      </c>
      <c r="D37" s="285">
        <v>0</v>
      </c>
      <c r="E37" s="285">
        <v>0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85">
        <v>0</v>
      </c>
      <c r="L37" s="285">
        <v>0</v>
      </c>
      <c r="M37" s="285">
        <v>0</v>
      </c>
      <c r="N37" s="285">
        <v>0</v>
      </c>
      <c r="O37" s="285">
        <v>0</v>
      </c>
      <c r="P37" s="285">
        <v>0</v>
      </c>
      <c r="Q37" s="285">
        <v>0</v>
      </c>
      <c r="R37" s="285">
        <v>0</v>
      </c>
      <c r="S37" s="285">
        <v>0</v>
      </c>
      <c r="T37" s="285">
        <v>0</v>
      </c>
      <c r="U37" s="285">
        <v>0</v>
      </c>
      <c r="V37" s="285">
        <v>0</v>
      </c>
      <c r="W37" s="285">
        <v>0</v>
      </c>
      <c r="X37" s="285">
        <v>0</v>
      </c>
      <c r="Y37" s="285">
        <v>0</v>
      </c>
      <c r="Z37" s="285">
        <v>0</v>
      </c>
      <c r="AA37" s="285">
        <v>0</v>
      </c>
      <c r="AB37" s="285">
        <v>0</v>
      </c>
      <c r="AC37" s="285">
        <v>0</v>
      </c>
      <c r="AD37" s="285">
        <v>0</v>
      </c>
      <c r="AE37" s="285">
        <v>0</v>
      </c>
      <c r="AF37" s="285">
        <v>0</v>
      </c>
      <c r="AG37" s="285">
        <v>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</row>
    <row r="38" spans="1:38" s="181" customFormat="1" ht="31.5">
      <c r="A38" s="274" t="s">
        <v>30</v>
      </c>
      <c r="B38" s="275" t="s">
        <v>106</v>
      </c>
      <c r="C38" s="182" t="s">
        <v>84</v>
      </c>
      <c r="D38" s="285">
        <f aca="true" t="shared" si="11" ref="D38:AL38">SUM(D39,D42,D45,D47)</f>
        <v>0</v>
      </c>
      <c r="E38" s="285">
        <f t="shared" si="11"/>
        <v>0</v>
      </c>
      <c r="F38" s="285">
        <f t="shared" si="11"/>
        <v>0</v>
      </c>
      <c r="G38" s="285">
        <f t="shared" si="11"/>
        <v>0</v>
      </c>
      <c r="H38" s="285">
        <f t="shared" si="11"/>
        <v>0</v>
      </c>
      <c r="I38" s="285">
        <f t="shared" si="11"/>
        <v>0</v>
      </c>
      <c r="J38" s="285">
        <f t="shared" si="11"/>
        <v>0</v>
      </c>
      <c r="K38" s="285">
        <f t="shared" si="11"/>
        <v>0</v>
      </c>
      <c r="L38" s="285">
        <f t="shared" si="11"/>
        <v>0</v>
      </c>
      <c r="M38" s="285">
        <f t="shared" si="11"/>
        <v>0</v>
      </c>
      <c r="N38" s="285">
        <f t="shared" si="11"/>
        <v>0</v>
      </c>
      <c r="O38" s="285">
        <f t="shared" si="11"/>
        <v>0</v>
      </c>
      <c r="P38" s="285">
        <f t="shared" si="11"/>
        <v>0</v>
      </c>
      <c r="Q38" s="285">
        <f t="shared" si="11"/>
        <v>0</v>
      </c>
      <c r="R38" s="285">
        <f t="shared" si="11"/>
        <v>0</v>
      </c>
      <c r="S38" s="285">
        <f t="shared" si="11"/>
        <v>0</v>
      </c>
      <c r="T38" s="285">
        <f t="shared" si="11"/>
        <v>0</v>
      </c>
      <c r="U38" s="285">
        <f t="shared" si="11"/>
        <v>0</v>
      </c>
      <c r="V38" s="285">
        <f t="shared" si="11"/>
        <v>0</v>
      </c>
      <c r="W38" s="285">
        <f t="shared" si="11"/>
        <v>0</v>
      </c>
      <c r="X38" s="285">
        <f t="shared" si="11"/>
        <v>0</v>
      </c>
      <c r="Y38" s="285">
        <f t="shared" si="11"/>
        <v>0</v>
      </c>
      <c r="Z38" s="285">
        <f t="shared" si="11"/>
        <v>0</v>
      </c>
      <c r="AA38" s="285">
        <f t="shared" si="11"/>
        <v>0</v>
      </c>
      <c r="AB38" s="285">
        <f t="shared" si="11"/>
        <v>0</v>
      </c>
      <c r="AC38" s="285">
        <f t="shared" si="11"/>
        <v>0</v>
      </c>
      <c r="AD38" s="285">
        <f t="shared" si="11"/>
        <v>0</v>
      </c>
      <c r="AE38" s="285">
        <f t="shared" si="11"/>
        <v>0</v>
      </c>
      <c r="AF38" s="285">
        <f t="shared" si="11"/>
        <v>0</v>
      </c>
      <c r="AG38" s="285">
        <f t="shared" si="11"/>
        <v>0</v>
      </c>
      <c r="AH38" s="285">
        <f t="shared" si="11"/>
        <v>0</v>
      </c>
      <c r="AI38" s="285">
        <f t="shared" si="11"/>
        <v>0</v>
      </c>
      <c r="AJ38" s="285">
        <f t="shared" si="11"/>
        <v>0</v>
      </c>
      <c r="AK38" s="285">
        <f t="shared" si="11"/>
        <v>0</v>
      </c>
      <c r="AL38" s="285">
        <f t="shared" si="11"/>
        <v>0</v>
      </c>
    </row>
    <row r="39" spans="1:38" s="181" customFormat="1" ht="63">
      <c r="A39" s="274" t="s">
        <v>35</v>
      </c>
      <c r="B39" s="275" t="s">
        <v>107</v>
      </c>
      <c r="C39" s="182" t="s">
        <v>84</v>
      </c>
      <c r="D39" s="285">
        <f>SUM(D40,D41)</f>
        <v>0</v>
      </c>
      <c r="E39" s="285">
        <f aca="true" t="shared" si="12" ref="E39:Y39">E40</f>
        <v>0</v>
      </c>
      <c r="F39" s="248">
        <f t="shared" si="12"/>
        <v>0</v>
      </c>
      <c r="G39" s="283">
        <f t="shared" si="12"/>
        <v>0</v>
      </c>
      <c r="H39" s="285">
        <f t="shared" si="12"/>
        <v>0</v>
      </c>
      <c r="I39" s="248">
        <f t="shared" si="12"/>
        <v>0</v>
      </c>
      <c r="J39" s="283">
        <f t="shared" si="12"/>
        <v>0</v>
      </c>
      <c r="K39" s="283">
        <f t="shared" si="12"/>
        <v>0</v>
      </c>
      <c r="L39" s="283">
        <f t="shared" si="12"/>
        <v>0</v>
      </c>
      <c r="M39" s="283">
        <f t="shared" si="12"/>
        <v>0</v>
      </c>
      <c r="N39" s="283">
        <f t="shared" si="12"/>
        <v>0</v>
      </c>
      <c r="O39" s="283">
        <f t="shared" si="12"/>
        <v>0</v>
      </c>
      <c r="P39" s="283">
        <f t="shared" si="12"/>
        <v>0</v>
      </c>
      <c r="Q39" s="283">
        <f t="shared" si="12"/>
        <v>0</v>
      </c>
      <c r="R39" s="283">
        <f t="shared" si="12"/>
        <v>0</v>
      </c>
      <c r="S39" s="283">
        <f t="shared" si="12"/>
        <v>0</v>
      </c>
      <c r="T39" s="283">
        <f t="shared" si="12"/>
        <v>0</v>
      </c>
      <c r="U39" s="283">
        <f t="shared" si="12"/>
        <v>0</v>
      </c>
      <c r="V39" s="283">
        <f t="shared" si="12"/>
        <v>0</v>
      </c>
      <c r="W39" s="283">
        <f t="shared" si="12"/>
        <v>0</v>
      </c>
      <c r="X39" s="283">
        <f t="shared" si="12"/>
        <v>0</v>
      </c>
      <c r="Y39" s="283">
        <f t="shared" si="12"/>
        <v>0</v>
      </c>
      <c r="Z39" s="283">
        <f aca="true" t="shared" si="13" ref="Z39:AL39">Z40+Z41</f>
        <v>0</v>
      </c>
      <c r="AA39" s="283">
        <f t="shared" si="13"/>
        <v>0</v>
      </c>
      <c r="AB39" s="283">
        <f t="shared" si="13"/>
        <v>0</v>
      </c>
      <c r="AC39" s="283">
        <f t="shared" si="13"/>
        <v>0</v>
      </c>
      <c r="AD39" s="283">
        <f t="shared" si="13"/>
        <v>0</v>
      </c>
      <c r="AE39" s="283">
        <f t="shared" si="13"/>
        <v>0</v>
      </c>
      <c r="AF39" s="283">
        <f t="shared" si="13"/>
        <v>0</v>
      </c>
      <c r="AG39" s="283">
        <f t="shared" si="13"/>
        <v>0</v>
      </c>
      <c r="AH39" s="283">
        <f t="shared" si="13"/>
        <v>0</v>
      </c>
      <c r="AI39" s="283">
        <f t="shared" si="13"/>
        <v>0</v>
      </c>
      <c r="AJ39" s="283">
        <f t="shared" si="13"/>
        <v>0</v>
      </c>
      <c r="AK39" s="283">
        <f t="shared" si="13"/>
        <v>0</v>
      </c>
      <c r="AL39" s="283">
        <f t="shared" si="13"/>
        <v>0</v>
      </c>
    </row>
    <row r="40" spans="1:38" s="181" customFormat="1" ht="31.5">
      <c r="A40" s="274" t="s">
        <v>44</v>
      </c>
      <c r="B40" s="275" t="s">
        <v>65</v>
      </c>
      <c r="C40" s="182" t="s">
        <v>84</v>
      </c>
      <c r="D40" s="285">
        <v>0</v>
      </c>
      <c r="E40" s="285">
        <v>0</v>
      </c>
      <c r="F40" s="285">
        <v>0</v>
      </c>
      <c r="G40" s="285">
        <v>0</v>
      </c>
      <c r="H40" s="285">
        <v>0</v>
      </c>
      <c r="I40" s="285">
        <v>0</v>
      </c>
      <c r="J40" s="285">
        <v>0</v>
      </c>
      <c r="K40" s="285">
        <v>0</v>
      </c>
      <c r="L40" s="285">
        <v>0</v>
      </c>
      <c r="M40" s="285">
        <v>0</v>
      </c>
      <c r="N40" s="285">
        <v>0</v>
      </c>
      <c r="O40" s="285">
        <v>0</v>
      </c>
      <c r="P40" s="285">
        <v>0</v>
      </c>
      <c r="Q40" s="285">
        <v>0</v>
      </c>
      <c r="R40" s="285">
        <v>0</v>
      </c>
      <c r="S40" s="285">
        <v>0</v>
      </c>
      <c r="T40" s="285">
        <v>0</v>
      </c>
      <c r="U40" s="285">
        <v>0</v>
      </c>
      <c r="V40" s="285">
        <v>0</v>
      </c>
      <c r="W40" s="285">
        <v>0</v>
      </c>
      <c r="X40" s="285">
        <v>0</v>
      </c>
      <c r="Y40" s="285">
        <v>0</v>
      </c>
      <c r="Z40" s="285">
        <v>0</v>
      </c>
      <c r="AA40" s="285">
        <v>0</v>
      </c>
      <c r="AB40" s="285">
        <v>0</v>
      </c>
      <c r="AC40" s="285">
        <v>0</v>
      </c>
      <c r="AD40" s="285">
        <v>0</v>
      </c>
      <c r="AE40" s="285">
        <v>0</v>
      </c>
      <c r="AF40" s="285">
        <v>0</v>
      </c>
      <c r="AG40" s="285">
        <v>0</v>
      </c>
      <c r="AH40" s="285">
        <v>0</v>
      </c>
      <c r="AI40" s="285">
        <v>0</v>
      </c>
      <c r="AJ40" s="285">
        <v>0</v>
      </c>
      <c r="AK40" s="285">
        <v>0</v>
      </c>
      <c r="AL40" s="285">
        <v>0</v>
      </c>
    </row>
    <row r="41" spans="1:38" s="181" customFormat="1" ht="47.25">
      <c r="A41" s="274" t="s">
        <v>45</v>
      </c>
      <c r="B41" s="182" t="s">
        <v>66</v>
      </c>
      <c r="C41" s="182" t="s">
        <v>84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285">
        <v>0</v>
      </c>
      <c r="K41" s="285">
        <v>0</v>
      </c>
      <c r="L41" s="285">
        <v>0</v>
      </c>
      <c r="M41" s="285">
        <v>0</v>
      </c>
      <c r="N41" s="285">
        <v>0</v>
      </c>
      <c r="O41" s="285">
        <v>0</v>
      </c>
      <c r="P41" s="285">
        <v>0</v>
      </c>
      <c r="Q41" s="285">
        <v>0</v>
      </c>
      <c r="R41" s="285">
        <v>0</v>
      </c>
      <c r="S41" s="285">
        <v>0</v>
      </c>
      <c r="T41" s="285">
        <v>0</v>
      </c>
      <c r="U41" s="285">
        <v>0</v>
      </c>
      <c r="V41" s="285">
        <v>0</v>
      </c>
      <c r="W41" s="285">
        <v>0</v>
      </c>
      <c r="X41" s="285">
        <v>0</v>
      </c>
      <c r="Y41" s="285">
        <v>0</v>
      </c>
      <c r="Z41" s="285">
        <v>0</v>
      </c>
      <c r="AA41" s="285">
        <v>0</v>
      </c>
      <c r="AB41" s="285">
        <v>0</v>
      </c>
      <c r="AC41" s="285">
        <v>0</v>
      </c>
      <c r="AD41" s="285">
        <v>0</v>
      </c>
      <c r="AE41" s="285">
        <v>0</v>
      </c>
      <c r="AF41" s="285">
        <v>0</v>
      </c>
      <c r="AG41" s="285">
        <v>0</v>
      </c>
      <c r="AH41" s="285">
        <v>0</v>
      </c>
      <c r="AI41" s="285">
        <v>0</v>
      </c>
      <c r="AJ41" s="285">
        <v>0</v>
      </c>
      <c r="AK41" s="285">
        <v>0</v>
      </c>
      <c r="AL41" s="285">
        <v>0</v>
      </c>
    </row>
    <row r="42" spans="1:38" s="181" customFormat="1" ht="47.25">
      <c r="A42" s="274" t="s">
        <v>36</v>
      </c>
      <c r="B42" s="275" t="s">
        <v>67</v>
      </c>
      <c r="C42" s="182" t="s">
        <v>84</v>
      </c>
      <c r="D42" s="283">
        <f aca="true" t="shared" si="14" ref="D42:AL42">SUM(D43,D44)</f>
        <v>0</v>
      </c>
      <c r="E42" s="283">
        <f t="shared" si="14"/>
        <v>0</v>
      </c>
      <c r="F42" s="283">
        <f t="shared" si="14"/>
        <v>0</v>
      </c>
      <c r="G42" s="283">
        <f t="shared" si="14"/>
        <v>0</v>
      </c>
      <c r="H42" s="283">
        <f t="shared" si="14"/>
        <v>0</v>
      </c>
      <c r="I42" s="283">
        <f t="shared" si="14"/>
        <v>0</v>
      </c>
      <c r="J42" s="283">
        <f t="shared" si="14"/>
        <v>0</v>
      </c>
      <c r="K42" s="283">
        <f t="shared" si="14"/>
        <v>0</v>
      </c>
      <c r="L42" s="283">
        <f t="shared" si="14"/>
        <v>0</v>
      </c>
      <c r="M42" s="283">
        <f t="shared" si="14"/>
        <v>0</v>
      </c>
      <c r="N42" s="283">
        <f t="shared" si="14"/>
        <v>0</v>
      </c>
      <c r="O42" s="283">
        <f t="shared" si="14"/>
        <v>0</v>
      </c>
      <c r="P42" s="283">
        <f t="shared" si="14"/>
        <v>0</v>
      </c>
      <c r="Q42" s="283">
        <f t="shared" si="14"/>
        <v>0</v>
      </c>
      <c r="R42" s="283">
        <f t="shared" si="14"/>
        <v>0</v>
      </c>
      <c r="S42" s="283">
        <f t="shared" si="14"/>
        <v>0</v>
      </c>
      <c r="T42" s="283">
        <f t="shared" si="14"/>
        <v>0</v>
      </c>
      <c r="U42" s="283">
        <f t="shared" si="14"/>
        <v>0</v>
      </c>
      <c r="V42" s="283">
        <f t="shared" si="14"/>
        <v>0</v>
      </c>
      <c r="W42" s="283">
        <f t="shared" si="14"/>
        <v>0</v>
      </c>
      <c r="X42" s="283">
        <f t="shared" si="14"/>
        <v>0</v>
      </c>
      <c r="Y42" s="283">
        <f t="shared" si="14"/>
        <v>0</v>
      </c>
      <c r="Z42" s="283">
        <f t="shared" si="14"/>
        <v>0</v>
      </c>
      <c r="AA42" s="283">
        <f t="shared" si="14"/>
        <v>0</v>
      </c>
      <c r="AB42" s="283">
        <f t="shared" si="14"/>
        <v>0</v>
      </c>
      <c r="AC42" s="283">
        <f t="shared" si="14"/>
        <v>0</v>
      </c>
      <c r="AD42" s="283">
        <f t="shared" si="14"/>
        <v>0</v>
      </c>
      <c r="AE42" s="283">
        <f t="shared" si="14"/>
        <v>0</v>
      </c>
      <c r="AF42" s="283">
        <f t="shared" si="14"/>
        <v>0</v>
      </c>
      <c r="AG42" s="283">
        <f t="shared" si="14"/>
        <v>0</v>
      </c>
      <c r="AH42" s="283">
        <f t="shared" si="14"/>
        <v>0</v>
      </c>
      <c r="AI42" s="283">
        <f t="shared" si="14"/>
        <v>0</v>
      </c>
      <c r="AJ42" s="283">
        <f t="shared" si="14"/>
        <v>0</v>
      </c>
      <c r="AK42" s="283">
        <f t="shared" si="14"/>
        <v>0</v>
      </c>
      <c r="AL42" s="283">
        <f t="shared" si="14"/>
        <v>0</v>
      </c>
    </row>
    <row r="43" spans="1:38" s="181" customFormat="1" ht="31.5">
      <c r="A43" s="274" t="s">
        <v>46</v>
      </c>
      <c r="B43" s="275" t="s">
        <v>68</v>
      </c>
      <c r="C43" s="182" t="s">
        <v>84</v>
      </c>
      <c r="D43" s="285">
        <v>0</v>
      </c>
      <c r="E43" s="28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>
        <v>0</v>
      </c>
      <c r="L43" s="285">
        <v>0</v>
      </c>
      <c r="M43" s="285">
        <v>0</v>
      </c>
      <c r="N43" s="285">
        <v>0</v>
      </c>
      <c r="O43" s="285">
        <v>0</v>
      </c>
      <c r="P43" s="285">
        <v>0</v>
      </c>
      <c r="Q43" s="285">
        <v>0</v>
      </c>
      <c r="R43" s="285">
        <v>0</v>
      </c>
      <c r="S43" s="285">
        <v>0</v>
      </c>
      <c r="T43" s="285">
        <v>0</v>
      </c>
      <c r="U43" s="285">
        <v>0</v>
      </c>
      <c r="V43" s="285">
        <v>0</v>
      </c>
      <c r="W43" s="285">
        <v>0</v>
      </c>
      <c r="X43" s="285">
        <v>0</v>
      </c>
      <c r="Y43" s="285">
        <v>0</v>
      </c>
      <c r="Z43" s="285">
        <v>0</v>
      </c>
      <c r="AA43" s="285">
        <v>0</v>
      </c>
      <c r="AB43" s="285">
        <v>0</v>
      </c>
      <c r="AC43" s="285">
        <v>0</v>
      </c>
      <c r="AD43" s="285">
        <v>0</v>
      </c>
      <c r="AE43" s="285">
        <v>0</v>
      </c>
      <c r="AF43" s="285">
        <v>0</v>
      </c>
      <c r="AG43" s="285">
        <v>0</v>
      </c>
      <c r="AH43" s="285">
        <v>0</v>
      </c>
      <c r="AI43" s="285">
        <v>0</v>
      </c>
      <c r="AJ43" s="285">
        <v>0</v>
      </c>
      <c r="AK43" s="285">
        <v>0</v>
      </c>
      <c r="AL43" s="285">
        <v>0</v>
      </c>
    </row>
    <row r="44" spans="1:38" ht="31.5">
      <c r="A44" s="274" t="s">
        <v>47</v>
      </c>
      <c r="B44" s="275" t="s">
        <v>69</v>
      </c>
      <c r="C44" s="182" t="s">
        <v>84</v>
      </c>
      <c r="D44" s="285">
        <v>0</v>
      </c>
      <c r="E44" s="285">
        <v>0</v>
      </c>
      <c r="F44" s="285">
        <v>0</v>
      </c>
      <c r="G44" s="285">
        <v>0</v>
      </c>
      <c r="H44" s="285">
        <v>0</v>
      </c>
      <c r="I44" s="285">
        <v>0</v>
      </c>
      <c r="J44" s="285">
        <v>0</v>
      </c>
      <c r="K44" s="285">
        <v>0</v>
      </c>
      <c r="L44" s="285">
        <v>0</v>
      </c>
      <c r="M44" s="285">
        <v>0</v>
      </c>
      <c r="N44" s="285">
        <v>0</v>
      </c>
      <c r="O44" s="285">
        <v>0</v>
      </c>
      <c r="P44" s="285">
        <v>0</v>
      </c>
      <c r="Q44" s="285">
        <v>0</v>
      </c>
      <c r="R44" s="285">
        <v>0</v>
      </c>
      <c r="S44" s="285">
        <v>0</v>
      </c>
      <c r="T44" s="285">
        <v>0</v>
      </c>
      <c r="U44" s="285">
        <v>0</v>
      </c>
      <c r="V44" s="285">
        <v>0</v>
      </c>
      <c r="W44" s="285">
        <v>0</v>
      </c>
      <c r="X44" s="285">
        <v>0</v>
      </c>
      <c r="Y44" s="285">
        <v>0</v>
      </c>
      <c r="Z44" s="285">
        <v>0</v>
      </c>
      <c r="AA44" s="285">
        <v>0</v>
      </c>
      <c r="AB44" s="285">
        <v>0</v>
      </c>
      <c r="AC44" s="285">
        <v>0</v>
      </c>
      <c r="AD44" s="285">
        <v>0</v>
      </c>
      <c r="AE44" s="285">
        <v>0</v>
      </c>
      <c r="AF44" s="285">
        <v>0</v>
      </c>
      <c r="AG44" s="285">
        <v>0</v>
      </c>
      <c r="AH44" s="285">
        <v>0</v>
      </c>
      <c r="AI44" s="285">
        <v>0</v>
      </c>
      <c r="AJ44" s="285">
        <v>0</v>
      </c>
      <c r="AK44" s="285">
        <v>0</v>
      </c>
      <c r="AL44" s="285">
        <v>0</v>
      </c>
    </row>
    <row r="45" spans="1:38" ht="31.5">
      <c r="A45" s="274" t="s">
        <v>37</v>
      </c>
      <c r="B45" s="275" t="s">
        <v>70</v>
      </c>
      <c r="C45" s="182"/>
      <c r="D45" s="283">
        <f>SUM(D46)</f>
        <v>0</v>
      </c>
      <c r="E45" s="283">
        <f>SUM(E46)</f>
        <v>0</v>
      </c>
      <c r="F45" s="283">
        <f aca="true" t="shared" si="15" ref="F45:AL45">SUM(F46)</f>
        <v>0</v>
      </c>
      <c r="G45" s="283">
        <f t="shared" si="15"/>
        <v>0</v>
      </c>
      <c r="H45" s="283">
        <f t="shared" si="15"/>
        <v>0</v>
      </c>
      <c r="I45" s="283">
        <f t="shared" si="15"/>
        <v>0</v>
      </c>
      <c r="J45" s="283">
        <f t="shared" si="15"/>
        <v>0</v>
      </c>
      <c r="K45" s="283">
        <f t="shared" si="15"/>
        <v>0</v>
      </c>
      <c r="L45" s="283">
        <f t="shared" si="15"/>
        <v>0</v>
      </c>
      <c r="M45" s="283">
        <f t="shared" si="15"/>
        <v>0</v>
      </c>
      <c r="N45" s="283">
        <f t="shared" si="15"/>
        <v>0</v>
      </c>
      <c r="O45" s="283">
        <f t="shared" si="15"/>
        <v>0</v>
      </c>
      <c r="P45" s="283">
        <f t="shared" si="15"/>
        <v>0</v>
      </c>
      <c r="Q45" s="283">
        <f t="shared" si="15"/>
        <v>0</v>
      </c>
      <c r="R45" s="283">
        <f t="shared" si="15"/>
        <v>0</v>
      </c>
      <c r="S45" s="283">
        <f t="shared" si="15"/>
        <v>0</v>
      </c>
      <c r="T45" s="283">
        <f t="shared" si="15"/>
        <v>0</v>
      </c>
      <c r="U45" s="283">
        <f t="shared" si="15"/>
        <v>0</v>
      </c>
      <c r="V45" s="283">
        <f t="shared" si="15"/>
        <v>0</v>
      </c>
      <c r="W45" s="283">
        <f t="shared" si="15"/>
        <v>0</v>
      </c>
      <c r="X45" s="283">
        <f t="shared" si="15"/>
        <v>0</v>
      </c>
      <c r="Y45" s="283">
        <f t="shared" si="15"/>
        <v>0</v>
      </c>
      <c r="Z45" s="283">
        <f t="shared" si="15"/>
        <v>0</v>
      </c>
      <c r="AA45" s="283">
        <f t="shared" si="15"/>
        <v>0</v>
      </c>
      <c r="AB45" s="283">
        <f t="shared" si="15"/>
        <v>0</v>
      </c>
      <c r="AC45" s="283">
        <f t="shared" si="15"/>
        <v>0</v>
      </c>
      <c r="AD45" s="283">
        <f t="shared" si="15"/>
        <v>0</v>
      </c>
      <c r="AE45" s="283">
        <f t="shared" si="15"/>
        <v>0</v>
      </c>
      <c r="AF45" s="283">
        <f t="shared" si="15"/>
        <v>0</v>
      </c>
      <c r="AG45" s="283">
        <f t="shared" si="15"/>
        <v>0</v>
      </c>
      <c r="AH45" s="283">
        <f t="shared" si="15"/>
        <v>0</v>
      </c>
      <c r="AI45" s="283">
        <f t="shared" si="15"/>
        <v>0</v>
      </c>
      <c r="AJ45" s="283">
        <f t="shared" si="15"/>
        <v>0</v>
      </c>
      <c r="AK45" s="283">
        <f t="shared" si="15"/>
        <v>0</v>
      </c>
      <c r="AL45" s="283">
        <f t="shared" si="15"/>
        <v>0</v>
      </c>
    </row>
    <row r="46" spans="1:38" ht="31.5">
      <c r="A46" s="274" t="s">
        <v>48</v>
      </c>
      <c r="B46" s="275" t="s">
        <v>108</v>
      </c>
      <c r="C46" s="182" t="s">
        <v>84</v>
      </c>
      <c r="D46" s="285">
        <v>0</v>
      </c>
      <c r="E46" s="285">
        <v>0</v>
      </c>
      <c r="F46" s="285">
        <v>0</v>
      </c>
      <c r="G46" s="285">
        <v>0</v>
      </c>
      <c r="H46" s="285">
        <v>0</v>
      </c>
      <c r="I46" s="285">
        <v>0</v>
      </c>
      <c r="J46" s="285">
        <v>0</v>
      </c>
      <c r="K46" s="285">
        <v>0</v>
      </c>
      <c r="L46" s="285">
        <v>0</v>
      </c>
      <c r="M46" s="285">
        <v>0</v>
      </c>
      <c r="N46" s="285">
        <v>0</v>
      </c>
      <c r="O46" s="285">
        <v>0</v>
      </c>
      <c r="P46" s="285">
        <v>0</v>
      </c>
      <c r="Q46" s="285">
        <v>0</v>
      </c>
      <c r="R46" s="285">
        <v>0</v>
      </c>
      <c r="S46" s="285">
        <v>0</v>
      </c>
      <c r="T46" s="285">
        <v>0</v>
      </c>
      <c r="U46" s="285">
        <v>0</v>
      </c>
      <c r="V46" s="285">
        <v>0</v>
      </c>
      <c r="W46" s="285">
        <v>0</v>
      </c>
      <c r="X46" s="285">
        <v>0</v>
      </c>
      <c r="Y46" s="285">
        <v>0</v>
      </c>
      <c r="Z46" s="285">
        <v>0</v>
      </c>
      <c r="AA46" s="285">
        <v>0</v>
      </c>
      <c r="AB46" s="285">
        <v>0</v>
      </c>
      <c r="AC46" s="285">
        <v>0</v>
      </c>
      <c r="AD46" s="285">
        <v>0</v>
      </c>
      <c r="AE46" s="285">
        <v>0</v>
      </c>
      <c r="AF46" s="285">
        <v>0</v>
      </c>
      <c r="AG46" s="285">
        <v>0</v>
      </c>
      <c r="AH46" s="285">
        <v>0</v>
      </c>
      <c r="AI46" s="285">
        <v>0</v>
      </c>
      <c r="AJ46" s="285">
        <v>0</v>
      </c>
      <c r="AK46" s="285">
        <v>0</v>
      </c>
      <c r="AL46" s="285">
        <v>0</v>
      </c>
    </row>
    <row r="47" spans="1:38" ht="47.25">
      <c r="A47" s="274" t="s">
        <v>38</v>
      </c>
      <c r="B47" s="275" t="s">
        <v>71</v>
      </c>
      <c r="C47" s="182" t="s">
        <v>84</v>
      </c>
      <c r="D47" s="283">
        <f aca="true" t="shared" si="16" ref="D47:AL47">SUM(D48,D49)</f>
        <v>0</v>
      </c>
      <c r="E47" s="283">
        <f t="shared" si="16"/>
        <v>0</v>
      </c>
      <c r="F47" s="283">
        <f t="shared" si="16"/>
        <v>0</v>
      </c>
      <c r="G47" s="283">
        <f t="shared" si="16"/>
        <v>0</v>
      </c>
      <c r="H47" s="283">
        <f t="shared" si="16"/>
        <v>0</v>
      </c>
      <c r="I47" s="283">
        <f t="shared" si="16"/>
        <v>0</v>
      </c>
      <c r="J47" s="283">
        <f t="shared" si="16"/>
        <v>0</v>
      </c>
      <c r="K47" s="283">
        <f t="shared" si="16"/>
        <v>0</v>
      </c>
      <c r="L47" s="283">
        <f t="shared" si="16"/>
        <v>0</v>
      </c>
      <c r="M47" s="283">
        <f t="shared" si="16"/>
        <v>0</v>
      </c>
      <c r="N47" s="283">
        <f t="shared" si="16"/>
        <v>0</v>
      </c>
      <c r="O47" s="283">
        <f t="shared" si="16"/>
        <v>0</v>
      </c>
      <c r="P47" s="283">
        <f t="shared" si="16"/>
        <v>0</v>
      </c>
      <c r="Q47" s="283">
        <f t="shared" si="16"/>
        <v>0</v>
      </c>
      <c r="R47" s="283">
        <f t="shared" si="16"/>
        <v>0</v>
      </c>
      <c r="S47" s="283">
        <f t="shared" si="16"/>
        <v>0</v>
      </c>
      <c r="T47" s="283">
        <f t="shared" si="16"/>
        <v>0</v>
      </c>
      <c r="U47" s="283">
        <f t="shared" si="16"/>
        <v>0</v>
      </c>
      <c r="V47" s="283">
        <f t="shared" si="16"/>
        <v>0</v>
      </c>
      <c r="W47" s="283">
        <f t="shared" si="16"/>
        <v>0</v>
      </c>
      <c r="X47" s="283">
        <f t="shared" si="16"/>
        <v>0</v>
      </c>
      <c r="Y47" s="283">
        <f t="shared" si="16"/>
        <v>0</v>
      </c>
      <c r="Z47" s="283">
        <f t="shared" si="16"/>
        <v>0</v>
      </c>
      <c r="AA47" s="283">
        <f t="shared" si="16"/>
        <v>0</v>
      </c>
      <c r="AB47" s="283">
        <f t="shared" si="16"/>
        <v>0</v>
      </c>
      <c r="AC47" s="283">
        <f t="shared" si="16"/>
        <v>0</v>
      </c>
      <c r="AD47" s="283">
        <f t="shared" si="16"/>
        <v>0</v>
      </c>
      <c r="AE47" s="283">
        <f t="shared" si="16"/>
        <v>0</v>
      </c>
      <c r="AF47" s="283">
        <f t="shared" si="16"/>
        <v>0</v>
      </c>
      <c r="AG47" s="283">
        <f t="shared" si="16"/>
        <v>0</v>
      </c>
      <c r="AH47" s="283">
        <f t="shared" si="16"/>
        <v>0</v>
      </c>
      <c r="AI47" s="283">
        <f t="shared" si="16"/>
        <v>0</v>
      </c>
      <c r="AJ47" s="283">
        <f t="shared" si="16"/>
        <v>0</v>
      </c>
      <c r="AK47" s="283">
        <f t="shared" si="16"/>
        <v>0</v>
      </c>
      <c r="AL47" s="283">
        <f t="shared" si="16"/>
        <v>0</v>
      </c>
    </row>
    <row r="48" spans="1:38" ht="31.5">
      <c r="A48" s="274" t="s">
        <v>52</v>
      </c>
      <c r="B48" s="275" t="s">
        <v>72</v>
      </c>
      <c r="C48" s="182" t="s">
        <v>84</v>
      </c>
      <c r="D48" s="285">
        <v>0</v>
      </c>
      <c r="E48" s="285">
        <v>0</v>
      </c>
      <c r="F48" s="285">
        <v>0</v>
      </c>
      <c r="G48" s="285">
        <v>0</v>
      </c>
      <c r="H48" s="285">
        <v>0</v>
      </c>
      <c r="I48" s="285">
        <v>0</v>
      </c>
      <c r="J48" s="285">
        <v>0</v>
      </c>
      <c r="K48" s="285">
        <v>0</v>
      </c>
      <c r="L48" s="285">
        <v>0</v>
      </c>
      <c r="M48" s="285">
        <v>0</v>
      </c>
      <c r="N48" s="285">
        <v>0</v>
      </c>
      <c r="O48" s="285">
        <v>0</v>
      </c>
      <c r="P48" s="285">
        <v>0</v>
      </c>
      <c r="Q48" s="285">
        <v>0</v>
      </c>
      <c r="R48" s="285">
        <v>0</v>
      </c>
      <c r="S48" s="285">
        <v>0</v>
      </c>
      <c r="T48" s="285">
        <v>0</v>
      </c>
      <c r="U48" s="285">
        <v>0</v>
      </c>
      <c r="V48" s="285">
        <v>0</v>
      </c>
      <c r="W48" s="285">
        <v>0</v>
      </c>
      <c r="X48" s="285">
        <v>0</v>
      </c>
      <c r="Y48" s="285">
        <v>0</v>
      </c>
      <c r="Z48" s="285">
        <v>0</v>
      </c>
      <c r="AA48" s="285">
        <v>0</v>
      </c>
      <c r="AB48" s="285">
        <v>0</v>
      </c>
      <c r="AC48" s="285">
        <v>0</v>
      </c>
      <c r="AD48" s="285">
        <v>0</v>
      </c>
      <c r="AE48" s="285">
        <v>0</v>
      </c>
      <c r="AF48" s="285">
        <v>0</v>
      </c>
      <c r="AG48" s="285">
        <v>0</v>
      </c>
      <c r="AH48" s="285">
        <v>0</v>
      </c>
      <c r="AI48" s="285">
        <v>0</v>
      </c>
      <c r="AJ48" s="285">
        <v>0</v>
      </c>
      <c r="AK48" s="285">
        <v>0</v>
      </c>
      <c r="AL48" s="285">
        <v>0</v>
      </c>
    </row>
    <row r="49" spans="1:38" ht="31.5">
      <c r="A49" s="274" t="s">
        <v>112</v>
      </c>
      <c r="B49" s="275" t="s">
        <v>73</v>
      </c>
      <c r="C49" s="182" t="s">
        <v>84</v>
      </c>
      <c r="D49" s="285">
        <v>0</v>
      </c>
      <c r="E49" s="285">
        <v>0</v>
      </c>
      <c r="F49" s="285">
        <v>0</v>
      </c>
      <c r="G49" s="285">
        <v>0</v>
      </c>
      <c r="H49" s="285">
        <v>0</v>
      </c>
      <c r="I49" s="285">
        <v>0</v>
      </c>
      <c r="J49" s="285">
        <v>0</v>
      </c>
      <c r="K49" s="285">
        <v>0</v>
      </c>
      <c r="L49" s="285">
        <v>0</v>
      </c>
      <c r="M49" s="285">
        <v>0</v>
      </c>
      <c r="N49" s="285">
        <v>0</v>
      </c>
      <c r="O49" s="285">
        <v>0</v>
      </c>
      <c r="P49" s="285">
        <v>0</v>
      </c>
      <c r="Q49" s="285">
        <v>0</v>
      </c>
      <c r="R49" s="285">
        <v>0</v>
      </c>
      <c r="S49" s="285">
        <v>0</v>
      </c>
      <c r="T49" s="285">
        <v>0</v>
      </c>
      <c r="U49" s="285">
        <v>0</v>
      </c>
      <c r="V49" s="285">
        <v>0</v>
      </c>
      <c r="W49" s="285">
        <v>0</v>
      </c>
      <c r="X49" s="285">
        <v>0</v>
      </c>
      <c r="Y49" s="285">
        <v>0</v>
      </c>
      <c r="Z49" s="285">
        <v>0</v>
      </c>
      <c r="AA49" s="285">
        <v>0</v>
      </c>
      <c r="AB49" s="285">
        <v>0</v>
      </c>
      <c r="AC49" s="285">
        <v>0</v>
      </c>
      <c r="AD49" s="285">
        <v>0</v>
      </c>
      <c r="AE49" s="285">
        <v>0</v>
      </c>
      <c r="AF49" s="285">
        <v>0</v>
      </c>
      <c r="AG49" s="285">
        <v>0</v>
      </c>
      <c r="AH49" s="285">
        <v>0</v>
      </c>
      <c r="AI49" s="285">
        <v>0</v>
      </c>
      <c r="AJ49" s="285">
        <v>0</v>
      </c>
      <c r="AK49" s="285">
        <v>0</v>
      </c>
      <c r="AL49" s="285">
        <v>0</v>
      </c>
    </row>
    <row r="50" spans="1:38" ht="63">
      <c r="A50" s="274" t="s">
        <v>91</v>
      </c>
      <c r="B50" s="275" t="s">
        <v>74</v>
      </c>
      <c r="C50" s="182" t="s">
        <v>84</v>
      </c>
      <c r="D50" s="283">
        <f aca="true" t="shared" si="17" ref="D50:AL50">SUM(D51,D52)</f>
        <v>0</v>
      </c>
      <c r="E50" s="283">
        <f t="shared" si="17"/>
        <v>0</v>
      </c>
      <c r="F50" s="283">
        <f t="shared" si="17"/>
        <v>0</v>
      </c>
      <c r="G50" s="283">
        <f t="shared" si="17"/>
        <v>0</v>
      </c>
      <c r="H50" s="283">
        <f t="shared" si="17"/>
        <v>0</v>
      </c>
      <c r="I50" s="283">
        <f t="shared" si="17"/>
        <v>0</v>
      </c>
      <c r="J50" s="283">
        <f t="shared" si="17"/>
        <v>0</v>
      </c>
      <c r="K50" s="283">
        <f t="shared" si="17"/>
        <v>0</v>
      </c>
      <c r="L50" s="283">
        <f t="shared" si="17"/>
        <v>0</v>
      </c>
      <c r="M50" s="283">
        <f t="shared" si="17"/>
        <v>0</v>
      </c>
      <c r="N50" s="283">
        <f t="shared" si="17"/>
        <v>0</v>
      </c>
      <c r="O50" s="283">
        <f t="shared" si="17"/>
        <v>0</v>
      </c>
      <c r="P50" s="283">
        <f t="shared" si="17"/>
        <v>0</v>
      </c>
      <c r="Q50" s="283">
        <f t="shared" si="17"/>
        <v>0</v>
      </c>
      <c r="R50" s="283">
        <f t="shared" si="17"/>
        <v>0</v>
      </c>
      <c r="S50" s="283">
        <f t="shared" si="17"/>
        <v>0</v>
      </c>
      <c r="T50" s="283">
        <f t="shared" si="17"/>
        <v>0</v>
      </c>
      <c r="U50" s="283">
        <f t="shared" si="17"/>
        <v>0</v>
      </c>
      <c r="V50" s="283">
        <f t="shared" si="17"/>
        <v>0</v>
      </c>
      <c r="W50" s="283">
        <f t="shared" si="17"/>
        <v>0</v>
      </c>
      <c r="X50" s="283">
        <f t="shared" si="17"/>
        <v>0</v>
      </c>
      <c r="Y50" s="283">
        <f t="shared" si="17"/>
        <v>0</v>
      </c>
      <c r="Z50" s="283">
        <f t="shared" si="17"/>
        <v>0</v>
      </c>
      <c r="AA50" s="283">
        <f t="shared" si="17"/>
        <v>0</v>
      </c>
      <c r="AB50" s="283">
        <f t="shared" si="17"/>
        <v>0</v>
      </c>
      <c r="AC50" s="283">
        <f t="shared" si="17"/>
        <v>0</v>
      </c>
      <c r="AD50" s="283">
        <f t="shared" si="17"/>
        <v>0</v>
      </c>
      <c r="AE50" s="283">
        <f t="shared" si="17"/>
        <v>0</v>
      </c>
      <c r="AF50" s="283">
        <f t="shared" si="17"/>
        <v>0</v>
      </c>
      <c r="AG50" s="283">
        <f t="shared" si="17"/>
        <v>0</v>
      </c>
      <c r="AH50" s="283">
        <f t="shared" si="17"/>
        <v>0</v>
      </c>
      <c r="AI50" s="283">
        <f t="shared" si="17"/>
        <v>0</v>
      </c>
      <c r="AJ50" s="283">
        <f t="shared" si="17"/>
        <v>0</v>
      </c>
      <c r="AK50" s="283">
        <f t="shared" si="17"/>
        <v>0</v>
      </c>
      <c r="AL50" s="283">
        <f t="shared" si="17"/>
        <v>0</v>
      </c>
    </row>
    <row r="51" spans="1:38" ht="47.25">
      <c r="A51" s="274" t="s">
        <v>92</v>
      </c>
      <c r="B51" s="275" t="s">
        <v>75</v>
      </c>
      <c r="C51" s="182" t="s">
        <v>84</v>
      </c>
      <c r="D51" s="285">
        <v>0</v>
      </c>
      <c r="E51" s="285">
        <v>0</v>
      </c>
      <c r="F51" s="285">
        <v>0</v>
      </c>
      <c r="G51" s="285">
        <v>0</v>
      </c>
      <c r="H51" s="285">
        <v>0</v>
      </c>
      <c r="I51" s="285">
        <v>0</v>
      </c>
      <c r="J51" s="285">
        <v>0</v>
      </c>
      <c r="K51" s="285">
        <v>0</v>
      </c>
      <c r="L51" s="285">
        <v>0</v>
      </c>
      <c r="M51" s="285">
        <v>0</v>
      </c>
      <c r="N51" s="285">
        <v>0</v>
      </c>
      <c r="O51" s="285">
        <v>0</v>
      </c>
      <c r="P51" s="285">
        <v>0</v>
      </c>
      <c r="Q51" s="285">
        <v>0</v>
      </c>
      <c r="R51" s="285">
        <v>0</v>
      </c>
      <c r="S51" s="285">
        <v>0</v>
      </c>
      <c r="T51" s="285">
        <v>0</v>
      </c>
      <c r="U51" s="285">
        <v>0</v>
      </c>
      <c r="V51" s="285">
        <v>0</v>
      </c>
      <c r="W51" s="285">
        <v>0</v>
      </c>
      <c r="X51" s="285">
        <v>0</v>
      </c>
      <c r="Y51" s="285">
        <v>0</v>
      </c>
      <c r="Z51" s="285">
        <v>0</v>
      </c>
      <c r="AA51" s="285">
        <v>0</v>
      </c>
      <c r="AB51" s="285">
        <v>0</v>
      </c>
      <c r="AC51" s="285">
        <v>0</v>
      </c>
      <c r="AD51" s="285">
        <v>0</v>
      </c>
      <c r="AE51" s="285">
        <v>0</v>
      </c>
      <c r="AF51" s="285">
        <v>0</v>
      </c>
      <c r="AG51" s="285">
        <v>0</v>
      </c>
      <c r="AH51" s="285">
        <v>0</v>
      </c>
      <c r="AI51" s="285">
        <v>0</v>
      </c>
      <c r="AJ51" s="285">
        <v>0</v>
      </c>
      <c r="AK51" s="285">
        <v>0</v>
      </c>
      <c r="AL51" s="285">
        <v>0</v>
      </c>
    </row>
    <row r="52" spans="1:38" ht="47.25">
      <c r="A52" s="274" t="s">
        <v>93</v>
      </c>
      <c r="B52" s="271" t="s">
        <v>444</v>
      </c>
      <c r="C52" s="182" t="s">
        <v>84</v>
      </c>
      <c r="D52" s="285">
        <v>0</v>
      </c>
      <c r="E52" s="285">
        <v>0</v>
      </c>
      <c r="F52" s="285">
        <v>0</v>
      </c>
      <c r="G52" s="285">
        <v>0</v>
      </c>
      <c r="H52" s="285">
        <v>0</v>
      </c>
      <c r="I52" s="285">
        <v>0</v>
      </c>
      <c r="J52" s="285">
        <v>0</v>
      </c>
      <c r="K52" s="285">
        <v>0</v>
      </c>
      <c r="L52" s="285">
        <v>0</v>
      </c>
      <c r="M52" s="285">
        <v>0</v>
      </c>
      <c r="N52" s="285">
        <v>0</v>
      </c>
      <c r="O52" s="285">
        <v>0</v>
      </c>
      <c r="P52" s="285">
        <v>0</v>
      </c>
      <c r="Q52" s="285">
        <v>0</v>
      </c>
      <c r="R52" s="285">
        <v>0</v>
      </c>
      <c r="S52" s="285">
        <v>0</v>
      </c>
      <c r="T52" s="285">
        <v>0</v>
      </c>
      <c r="U52" s="285">
        <v>0</v>
      </c>
      <c r="V52" s="285">
        <v>0</v>
      </c>
      <c r="W52" s="285">
        <v>0</v>
      </c>
      <c r="X52" s="285">
        <v>0</v>
      </c>
      <c r="Y52" s="285">
        <v>0</v>
      </c>
      <c r="Z52" s="285">
        <v>0</v>
      </c>
      <c r="AA52" s="285">
        <v>0</v>
      </c>
      <c r="AB52" s="285">
        <v>0</v>
      </c>
      <c r="AC52" s="285">
        <v>0</v>
      </c>
      <c r="AD52" s="285">
        <v>0</v>
      </c>
      <c r="AE52" s="285">
        <v>0</v>
      </c>
      <c r="AF52" s="285">
        <v>0</v>
      </c>
      <c r="AG52" s="285">
        <v>0</v>
      </c>
      <c r="AH52" s="285">
        <v>0</v>
      </c>
      <c r="AI52" s="285">
        <v>0</v>
      </c>
      <c r="AJ52" s="285">
        <v>0</v>
      </c>
      <c r="AK52" s="285">
        <v>0</v>
      </c>
      <c r="AL52" s="285">
        <v>0</v>
      </c>
    </row>
    <row r="53" spans="1:38" ht="31.5">
      <c r="A53" s="274" t="s">
        <v>94</v>
      </c>
      <c r="B53" s="275" t="s">
        <v>445</v>
      </c>
      <c r="C53" s="182" t="s">
        <v>84</v>
      </c>
      <c r="D53" s="285">
        <v>0</v>
      </c>
      <c r="E53" s="285">
        <v>0</v>
      </c>
      <c r="F53" s="285">
        <v>0</v>
      </c>
      <c r="G53" s="285">
        <v>0</v>
      </c>
      <c r="H53" s="285">
        <v>0</v>
      </c>
      <c r="I53" s="285">
        <v>0</v>
      </c>
      <c r="J53" s="285">
        <v>0</v>
      </c>
      <c r="K53" s="285">
        <v>0</v>
      </c>
      <c r="L53" s="285">
        <v>0</v>
      </c>
      <c r="M53" s="285">
        <v>0</v>
      </c>
      <c r="N53" s="285">
        <v>0</v>
      </c>
      <c r="O53" s="285">
        <v>0</v>
      </c>
      <c r="P53" s="285">
        <v>0</v>
      </c>
      <c r="Q53" s="285">
        <v>0</v>
      </c>
      <c r="R53" s="285">
        <v>0</v>
      </c>
      <c r="S53" s="285">
        <v>0</v>
      </c>
      <c r="T53" s="285">
        <v>0</v>
      </c>
      <c r="U53" s="285">
        <v>0</v>
      </c>
      <c r="V53" s="285">
        <v>0</v>
      </c>
      <c r="W53" s="285">
        <v>0</v>
      </c>
      <c r="X53" s="285">
        <v>0</v>
      </c>
      <c r="Y53" s="285">
        <v>0</v>
      </c>
      <c r="Z53" s="285">
        <v>0</v>
      </c>
      <c r="AA53" s="285">
        <v>0</v>
      </c>
      <c r="AB53" s="285">
        <v>0</v>
      </c>
      <c r="AC53" s="285">
        <v>0</v>
      </c>
      <c r="AD53" s="285">
        <v>0</v>
      </c>
      <c r="AE53" s="285">
        <v>0</v>
      </c>
      <c r="AF53" s="285">
        <v>0</v>
      </c>
      <c r="AG53" s="285">
        <v>0</v>
      </c>
      <c r="AH53" s="285">
        <v>0</v>
      </c>
      <c r="AI53" s="285">
        <v>0</v>
      </c>
      <c r="AJ53" s="285">
        <v>0</v>
      </c>
      <c r="AK53" s="285">
        <v>0</v>
      </c>
      <c r="AL53" s="285">
        <v>0</v>
      </c>
    </row>
    <row r="54" spans="1:38" ht="31.5">
      <c r="A54" s="274" t="s">
        <v>113</v>
      </c>
      <c r="B54" s="275" t="s">
        <v>76</v>
      </c>
      <c r="C54" s="182" t="s">
        <v>84</v>
      </c>
      <c r="D54" s="285">
        <v>0</v>
      </c>
      <c r="E54" s="285">
        <v>0</v>
      </c>
      <c r="F54" s="285">
        <v>0</v>
      </c>
      <c r="G54" s="285">
        <v>0</v>
      </c>
      <c r="H54" s="285">
        <v>0</v>
      </c>
      <c r="I54" s="285">
        <v>0</v>
      </c>
      <c r="J54" s="285">
        <v>0</v>
      </c>
      <c r="K54" s="285">
        <v>0</v>
      </c>
      <c r="L54" s="285">
        <v>0</v>
      </c>
      <c r="M54" s="285">
        <v>0</v>
      </c>
      <c r="N54" s="285">
        <v>0</v>
      </c>
      <c r="O54" s="285">
        <v>0</v>
      </c>
      <c r="P54" s="285">
        <v>0</v>
      </c>
      <c r="Q54" s="285">
        <v>0</v>
      </c>
      <c r="R54" s="285">
        <v>0</v>
      </c>
      <c r="S54" s="285">
        <v>0</v>
      </c>
      <c r="T54" s="285">
        <v>0</v>
      </c>
      <c r="U54" s="285">
        <v>0</v>
      </c>
      <c r="V54" s="285">
        <v>0</v>
      </c>
      <c r="W54" s="285">
        <v>0</v>
      </c>
      <c r="X54" s="285">
        <v>0</v>
      </c>
      <c r="Y54" s="285">
        <v>0</v>
      </c>
      <c r="Z54" s="285">
        <v>0</v>
      </c>
      <c r="AA54" s="285">
        <v>0</v>
      </c>
      <c r="AB54" s="285">
        <v>0</v>
      </c>
      <c r="AC54" s="285">
        <v>0</v>
      </c>
      <c r="AD54" s="285">
        <v>0</v>
      </c>
      <c r="AE54" s="285">
        <v>0</v>
      </c>
      <c r="AF54" s="285">
        <v>0</v>
      </c>
      <c r="AG54" s="285">
        <v>0</v>
      </c>
      <c r="AH54" s="285">
        <v>0</v>
      </c>
      <c r="AI54" s="285">
        <v>0</v>
      </c>
      <c r="AJ54" s="285">
        <v>0</v>
      </c>
      <c r="AK54" s="285">
        <v>0</v>
      </c>
      <c r="AL54" s="285">
        <v>0</v>
      </c>
    </row>
    <row r="55" spans="1:38" ht="15.75">
      <c r="A55" s="274" t="s">
        <v>114</v>
      </c>
      <c r="B55" s="280" t="s">
        <v>77</v>
      </c>
      <c r="C55" s="182" t="s">
        <v>84</v>
      </c>
      <c r="D55" s="285">
        <f aca="true" t="shared" si="18" ref="D55:AL55">SUM(D56:D57)</f>
        <v>0</v>
      </c>
      <c r="E55" s="285">
        <f t="shared" si="18"/>
        <v>0</v>
      </c>
      <c r="F55" s="285">
        <f t="shared" si="18"/>
        <v>0</v>
      </c>
      <c r="G55" s="285">
        <f t="shared" si="18"/>
        <v>0</v>
      </c>
      <c r="H55" s="285">
        <f t="shared" si="18"/>
        <v>0</v>
      </c>
      <c r="I55" s="285">
        <f t="shared" si="18"/>
        <v>0</v>
      </c>
      <c r="J55" s="285">
        <f t="shared" si="18"/>
        <v>0</v>
      </c>
      <c r="K55" s="285">
        <f t="shared" si="18"/>
        <v>0</v>
      </c>
      <c r="L55" s="285">
        <f t="shared" si="18"/>
        <v>0</v>
      </c>
      <c r="M55" s="285">
        <f t="shared" si="18"/>
        <v>0</v>
      </c>
      <c r="N55" s="285">
        <f t="shared" si="18"/>
        <v>0</v>
      </c>
      <c r="O55" s="285">
        <f t="shared" si="18"/>
        <v>0</v>
      </c>
      <c r="P55" s="285">
        <f t="shared" si="18"/>
        <v>0</v>
      </c>
      <c r="Q55" s="285">
        <f t="shared" si="18"/>
        <v>0</v>
      </c>
      <c r="R55" s="285">
        <f t="shared" si="18"/>
        <v>0</v>
      </c>
      <c r="S55" s="285">
        <f t="shared" si="18"/>
        <v>0</v>
      </c>
      <c r="T55" s="285">
        <f t="shared" si="18"/>
        <v>0</v>
      </c>
      <c r="U55" s="285">
        <f t="shared" si="18"/>
        <v>0</v>
      </c>
      <c r="V55" s="285">
        <f t="shared" si="18"/>
        <v>0</v>
      </c>
      <c r="W55" s="285">
        <f t="shared" si="18"/>
        <v>0</v>
      </c>
      <c r="X55" s="285">
        <f t="shared" si="18"/>
        <v>0</v>
      </c>
      <c r="Y55" s="285">
        <f t="shared" si="18"/>
        <v>0</v>
      </c>
      <c r="Z55" s="285">
        <f t="shared" si="18"/>
        <v>0.6108333333333333</v>
      </c>
      <c r="AA55" s="285">
        <f t="shared" si="18"/>
        <v>0</v>
      </c>
      <c r="AB55" s="285">
        <f t="shared" si="18"/>
        <v>0</v>
      </c>
      <c r="AC55" s="285">
        <f t="shared" si="18"/>
        <v>0</v>
      </c>
      <c r="AD55" s="285">
        <f t="shared" si="18"/>
        <v>0</v>
      </c>
      <c r="AE55" s="285">
        <f t="shared" si="18"/>
        <v>0</v>
      </c>
      <c r="AF55" s="285">
        <f t="shared" si="18"/>
        <v>0</v>
      </c>
      <c r="AG55" s="285">
        <f t="shared" si="18"/>
        <v>0.6108333333333333</v>
      </c>
      <c r="AH55" s="285">
        <f t="shared" si="18"/>
        <v>0</v>
      </c>
      <c r="AI55" s="285">
        <f t="shared" si="18"/>
        <v>0</v>
      </c>
      <c r="AJ55" s="285">
        <f t="shared" si="18"/>
        <v>0</v>
      </c>
      <c r="AK55" s="285">
        <f t="shared" si="18"/>
        <v>0</v>
      </c>
      <c r="AL55" s="285">
        <f t="shared" si="18"/>
        <v>0</v>
      </c>
    </row>
    <row r="56" spans="1:38" ht="15.75">
      <c r="A56" s="274" t="s">
        <v>114</v>
      </c>
      <c r="B56" s="270" t="s">
        <v>447</v>
      </c>
      <c r="C56" s="182" t="s">
        <v>116</v>
      </c>
      <c r="D56" s="283">
        <v>0</v>
      </c>
      <c r="E56" s="283">
        <v>0</v>
      </c>
      <c r="F56" s="283">
        <v>0</v>
      </c>
      <c r="G56" s="283">
        <v>0</v>
      </c>
      <c r="H56" s="283">
        <v>0</v>
      </c>
      <c r="I56" s="283">
        <v>0</v>
      </c>
      <c r="J56" s="283">
        <v>0</v>
      </c>
      <c r="K56" s="283">
        <v>0</v>
      </c>
      <c r="L56" s="283">
        <v>0</v>
      </c>
      <c r="M56" s="283">
        <v>0</v>
      </c>
      <c r="N56" s="283">
        <v>0</v>
      </c>
      <c r="O56" s="283">
        <v>0</v>
      </c>
      <c r="P56" s="283">
        <v>0</v>
      </c>
      <c r="Q56" s="283">
        <v>0</v>
      </c>
      <c r="R56" s="283">
        <v>0</v>
      </c>
      <c r="S56" s="283">
        <v>0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f>'[3]2'!$BR$118/1.2</f>
        <v>0.13333333333333333</v>
      </c>
      <c r="AA56" s="283">
        <v>0</v>
      </c>
      <c r="AB56" s="283">
        <v>0</v>
      </c>
      <c r="AC56" s="283">
        <f>'[2]1-2020'!$V$67</f>
        <v>0</v>
      </c>
      <c r="AD56" s="283">
        <v>0</v>
      </c>
      <c r="AE56" s="283">
        <v>0</v>
      </c>
      <c r="AF56" s="285">
        <f aca="true" t="shared" si="19" ref="AF56:AL57">SUM(D56,K56,R56,Y56)</f>
        <v>0</v>
      </c>
      <c r="AG56" s="285">
        <f t="shared" si="19"/>
        <v>0.13333333333333333</v>
      </c>
      <c r="AH56" s="285">
        <f t="shared" si="19"/>
        <v>0</v>
      </c>
      <c r="AI56" s="285">
        <f t="shared" si="19"/>
        <v>0</v>
      </c>
      <c r="AJ56" s="285">
        <f t="shared" si="19"/>
        <v>0</v>
      </c>
      <c r="AK56" s="285">
        <f t="shared" si="19"/>
        <v>0</v>
      </c>
      <c r="AL56" s="285">
        <f t="shared" si="19"/>
        <v>0</v>
      </c>
    </row>
    <row r="57" spans="1:38" ht="15.75">
      <c r="A57" s="274" t="s">
        <v>114</v>
      </c>
      <c r="B57" s="270" t="s">
        <v>447</v>
      </c>
      <c r="C57" s="182" t="s">
        <v>116</v>
      </c>
      <c r="D57" s="283">
        <v>0</v>
      </c>
      <c r="E57" s="283">
        <v>0</v>
      </c>
      <c r="F57" s="283">
        <v>0</v>
      </c>
      <c r="G57" s="283">
        <v>0</v>
      </c>
      <c r="H57" s="283">
        <v>0</v>
      </c>
      <c r="I57" s="283"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v>0</v>
      </c>
      <c r="O57" s="283">
        <v>0</v>
      </c>
      <c r="P57" s="283">
        <v>0</v>
      </c>
      <c r="Q57" s="283">
        <v>0</v>
      </c>
      <c r="R57" s="283">
        <v>0</v>
      </c>
      <c r="S57" s="283">
        <v>0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f>'[3]2'!$BR$121/1.2</f>
        <v>0.4775</v>
      </c>
      <c r="AA57" s="283">
        <v>0</v>
      </c>
      <c r="AB57" s="283">
        <v>0</v>
      </c>
      <c r="AC57" s="283">
        <f>'[2]1-2020'!$V$67</f>
        <v>0</v>
      </c>
      <c r="AD57" s="283">
        <v>0</v>
      </c>
      <c r="AE57" s="283">
        <v>0</v>
      </c>
      <c r="AF57" s="285">
        <f t="shared" si="19"/>
        <v>0</v>
      </c>
      <c r="AG57" s="285">
        <f t="shared" si="19"/>
        <v>0.4775</v>
      </c>
      <c r="AH57" s="285">
        <f t="shared" si="19"/>
        <v>0</v>
      </c>
      <c r="AI57" s="285">
        <f t="shared" si="19"/>
        <v>0</v>
      </c>
      <c r="AJ57" s="285">
        <f t="shared" si="19"/>
        <v>0</v>
      </c>
      <c r="AK57" s="285">
        <f t="shared" si="19"/>
        <v>0</v>
      </c>
      <c r="AL57" s="285">
        <f t="shared" si="19"/>
        <v>0</v>
      </c>
    </row>
  </sheetData>
  <sheetProtection/>
  <mergeCells count="17">
    <mergeCell ref="Y14:AE14"/>
    <mergeCell ref="AF14:AL14"/>
    <mergeCell ref="E15:J15"/>
    <mergeCell ref="L15:Q15"/>
    <mergeCell ref="S15:X15"/>
    <mergeCell ref="Z15:AE15"/>
    <mergeCell ref="AG15:AL15"/>
    <mergeCell ref="B4:AJ4"/>
    <mergeCell ref="B5:AJ5"/>
    <mergeCell ref="B7:AJ7"/>
    <mergeCell ref="A13:A16"/>
    <mergeCell ref="B13:B16"/>
    <mergeCell ref="C13:C16"/>
    <mergeCell ref="D13:AL13"/>
    <mergeCell ref="D14:J14"/>
    <mergeCell ref="K14:Q14"/>
    <mergeCell ref="R14:X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Хусейн</cp:lastModifiedBy>
  <cp:lastPrinted>2016-11-07T05:46:43Z</cp:lastPrinted>
  <dcterms:created xsi:type="dcterms:W3CDTF">2009-07-27T10:10:26Z</dcterms:created>
  <dcterms:modified xsi:type="dcterms:W3CDTF">2021-10-27T19:25:07Z</dcterms:modified>
  <cp:category/>
  <cp:version/>
  <cp:contentType/>
  <cp:contentStatus/>
</cp:coreProperties>
</file>